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405" windowWidth="15120" windowHeight="7710"/>
  </bookViews>
  <sheets>
    <sheet name="Сводная таблица " sheetId="4" r:id="rId1"/>
  </sheets>
  <definedNames>
    <definedName name="_xlnm._FilterDatabase" localSheetId="0" hidden="1">'Сводная таблица '!$A$17:$D$541</definedName>
    <definedName name="_xlnm.Print_Titles" localSheetId="0">'Сводная таблица '!$A:$A,'Сводная таблица '!$16:$17</definedName>
    <definedName name="_xlnm.Print_Area" localSheetId="0">'Сводная таблица '!$A$1:$G$547</definedName>
  </definedNames>
  <calcPr calcId="145621"/>
</workbook>
</file>

<file path=xl/calcChain.xml><?xml version="1.0" encoding="utf-8"?>
<calcChain xmlns="http://schemas.openxmlformats.org/spreadsheetml/2006/main">
  <c r="G536" i="4" l="1"/>
  <c r="E538" i="4" l="1"/>
  <c r="E539" i="4"/>
  <c r="E541" i="4"/>
  <c r="F538" i="4"/>
  <c r="F539" i="4"/>
  <c r="F541" i="4"/>
  <c r="G534" i="4"/>
  <c r="G535" i="4"/>
  <c r="G537" i="4"/>
  <c r="G533" i="4"/>
  <c r="G532" i="4"/>
  <c r="G517" i="4"/>
  <c r="G516" i="4"/>
  <c r="G498" i="4"/>
  <c r="G497" i="4"/>
  <c r="G482" i="4"/>
  <c r="G481" i="4"/>
  <c r="G466" i="4"/>
  <c r="G465" i="4"/>
  <c r="G451" i="4"/>
  <c r="G450" i="4"/>
  <c r="G433" i="4"/>
  <c r="G432" i="4"/>
  <c r="G409" i="4"/>
  <c r="G408" i="4"/>
  <c r="G385" i="4"/>
  <c r="G384" i="4"/>
  <c r="G368" i="4"/>
  <c r="G367" i="4"/>
  <c r="G354" i="4"/>
  <c r="G353" i="4"/>
  <c r="G331" i="4"/>
  <c r="G330" i="4"/>
  <c r="G311" i="4"/>
  <c r="G310" i="4"/>
  <c r="G298" i="4"/>
  <c r="G297" i="4"/>
  <c r="G284" i="4"/>
  <c r="G283" i="4"/>
  <c r="G265" i="4"/>
  <c r="G264" i="4"/>
  <c r="G247" i="4"/>
  <c r="G246" i="4"/>
  <c r="G227" i="4"/>
  <c r="G226" i="4"/>
  <c r="G206" i="4"/>
  <c r="G205" i="4"/>
  <c r="G194" i="4"/>
  <c r="G193" i="4"/>
  <c r="G176" i="4"/>
  <c r="G175" i="4"/>
  <c r="G162" i="4"/>
  <c r="G161" i="4"/>
  <c r="G149" i="4"/>
  <c r="G148" i="4"/>
  <c r="G135" i="4"/>
  <c r="G134" i="4"/>
  <c r="G113" i="4"/>
  <c r="G112" i="4"/>
  <c r="G97" i="4"/>
  <c r="G96" i="4"/>
  <c r="G82" i="4"/>
  <c r="G81" i="4"/>
  <c r="G60" i="4"/>
  <c r="G59" i="4"/>
  <c r="G43" i="4"/>
  <c r="G42" i="4"/>
  <c r="G29" i="4"/>
  <c r="G28" i="4"/>
  <c r="G18" i="4"/>
  <c r="G541" i="4" l="1"/>
  <c r="B538" i="4"/>
  <c r="D407" i="4"/>
  <c r="G538" i="4" l="1"/>
  <c r="G539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386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69" i="4"/>
  <c r="D356" i="4"/>
  <c r="D357" i="4"/>
  <c r="D358" i="4"/>
  <c r="D359" i="4"/>
  <c r="D360" i="4"/>
  <c r="D361" i="4"/>
  <c r="D362" i="4"/>
  <c r="D363" i="4"/>
  <c r="D364" i="4"/>
  <c r="D365" i="4"/>
  <c r="D366" i="4"/>
  <c r="D355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3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12" i="4"/>
  <c r="D300" i="4"/>
  <c r="D301" i="4"/>
  <c r="D302" i="4"/>
  <c r="D303" i="4"/>
  <c r="D304" i="4"/>
  <c r="D305" i="4"/>
  <c r="D306" i="4"/>
  <c r="D307" i="4"/>
  <c r="D308" i="4"/>
  <c r="D309" i="4"/>
  <c r="D299" i="4"/>
  <c r="D286" i="4"/>
  <c r="D287" i="4"/>
  <c r="D288" i="4"/>
  <c r="D289" i="4"/>
  <c r="D290" i="4"/>
  <c r="D291" i="4"/>
  <c r="D292" i="4"/>
  <c r="D293" i="4"/>
  <c r="D294" i="4"/>
  <c r="D295" i="4"/>
  <c r="D296" i="4"/>
  <c r="D285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66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4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28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07" i="4"/>
  <c r="C42" i="4" l="1"/>
  <c r="C532" i="4" l="1"/>
  <c r="C517" i="4" s="1"/>
  <c r="C516" i="4"/>
  <c r="C498" i="4" s="1"/>
  <c r="C497" i="4"/>
  <c r="C482" i="4" s="1"/>
  <c r="C481" i="4"/>
  <c r="C466" i="4" s="1"/>
  <c r="C465" i="4"/>
  <c r="C451" i="4" s="1"/>
  <c r="C450" i="4"/>
  <c r="C433" i="4" s="1"/>
  <c r="C432" i="4"/>
  <c r="C409" i="4" s="1"/>
  <c r="C408" i="4"/>
  <c r="C385" i="4" s="1"/>
  <c r="C384" i="4"/>
  <c r="C368" i="4" s="1"/>
  <c r="C367" i="4"/>
  <c r="C354" i="4" s="1"/>
  <c r="C353" i="4"/>
  <c r="C331" i="4" s="1"/>
  <c r="C330" i="4"/>
  <c r="C311" i="4" s="1"/>
  <c r="C310" i="4"/>
  <c r="C298" i="4" s="1"/>
  <c r="C297" i="4"/>
  <c r="C284" i="4" s="1"/>
  <c r="C283" i="4"/>
  <c r="C265" i="4" s="1"/>
  <c r="C264" i="4"/>
  <c r="C247" i="4" s="1"/>
  <c r="C246" i="4"/>
  <c r="C227" i="4" s="1"/>
  <c r="C226" i="4"/>
  <c r="C206" i="4" s="1"/>
  <c r="C205" i="4"/>
  <c r="C194" i="4" s="1"/>
  <c r="C193" i="4"/>
  <c r="C176" i="4" s="1"/>
  <c r="C175" i="4"/>
  <c r="C162" i="4" s="1"/>
  <c r="C161" i="4"/>
  <c r="C149" i="4" s="1"/>
  <c r="C148" i="4"/>
  <c r="C135" i="4" s="1"/>
  <c r="C134" i="4"/>
  <c r="C113" i="4" s="1"/>
  <c r="C112" i="4"/>
  <c r="C97" i="4" s="1"/>
  <c r="C96" i="4"/>
  <c r="C82" i="4" s="1"/>
  <c r="C81" i="4"/>
  <c r="C60" i="4" s="1"/>
  <c r="C59" i="4"/>
  <c r="C43" i="4" s="1"/>
  <c r="C29" i="4"/>
  <c r="C28" i="4"/>
  <c r="C18" i="4" s="1"/>
  <c r="B532" i="4"/>
  <c r="D536" i="4" l="1"/>
  <c r="D535" i="4"/>
  <c r="C541" i="4"/>
  <c r="B541" i="4"/>
  <c r="D530" i="4"/>
  <c r="D528" i="4"/>
  <c r="D526" i="4"/>
  <c r="D524" i="4"/>
  <c r="D522" i="4"/>
  <c r="D520" i="4"/>
  <c r="D518" i="4"/>
  <c r="D513" i="4"/>
  <c r="D511" i="4"/>
  <c r="D509" i="4"/>
  <c r="D507" i="4"/>
  <c r="D506" i="4"/>
  <c r="D505" i="4"/>
  <c r="D503" i="4"/>
  <c r="D501" i="4"/>
  <c r="D499" i="4"/>
  <c r="D496" i="4"/>
  <c r="D495" i="4"/>
  <c r="D494" i="4"/>
  <c r="D493" i="4"/>
  <c r="D491" i="4"/>
  <c r="D489" i="4"/>
  <c r="D487" i="4"/>
  <c r="D485" i="4"/>
  <c r="D483" i="4"/>
  <c r="D480" i="4"/>
  <c r="D478" i="4"/>
  <c r="D476" i="4"/>
  <c r="D474" i="4"/>
  <c r="D472" i="4"/>
  <c r="D470" i="4"/>
  <c r="D468" i="4"/>
  <c r="D464" i="4"/>
  <c r="D462" i="4"/>
  <c r="D460" i="4"/>
  <c r="D458" i="4"/>
  <c r="D456" i="4"/>
  <c r="D454" i="4"/>
  <c r="D452" i="4"/>
  <c r="D448" i="4"/>
  <c r="D446" i="4"/>
  <c r="D444" i="4"/>
  <c r="D440" i="4"/>
  <c r="D438" i="4"/>
  <c r="D436" i="4"/>
  <c r="D434" i="4"/>
  <c r="D430" i="4"/>
  <c r="D428" i="4"/>
  <c r="D426" i="4"/>
  <c r="D424" i="4"/>
  <c r="D422" i="4"/>
  <c r="D420" i="4"/>
  <c r="D416" i="4"/>
  <c r="D414" i="4"/>
  <c r="D412" i="4"/>
  <c r="D204" i="4"/>
  <c r="D202" i="4"/>
  <c r="D201" i="4"/>
  <c r="D200" i="4"/>
  <c r="D199" i="4"/>
  <c r="D197" i="4"/>
  <c r="D195" i="4"/>
  <c r="D189" i="4"/>
  <c r="D188" i="4"/>
  <c r="D186" i="4"/>
  <c r="D184" i="4"/>
  <c r="D182" i="4"/>
  <c r="D180" i="4"/>
  <c r="D179" i="4"/>
  <c r="D178" i="4"/>
  <c r="D177" i="4"/>
  <c r="D174" i="4"/>
  <c r="D172" i="4"/>
  <c r="D170" i="4"/>
  <c r="D168" i="4"/>
  <c r="D166" i="4"/>
  <c r="D164" i="4"/>
  <c r="D159" i="4"/>
  <c r="D157" i="4"/>
  <c r="D153" i="4"/>
  <c r="D151" i="4"/>
  <c r="D147" i="4"/>
  <c r="D145" i="4"/>
  <c r="D144" i="4"/>
  <c r="D142" i="4"/>
  <c r="D141" i="4"/>
  <c r="D140" i="4"/>
  <c r="D138" i="4"/>
  <c r="D136" i="4"/>
  <c r="D132" i="4"/>
  <c r="D130" i="4"/>
  <c r="D128" i="4"/>
  <c r="D127" i="4"/>
  <c r="D126" i="4"/>
  <c r="D125" i="4"/>
  <c r="D123" i="4"/>
  <c r="D121" i="4"/>
  <c r="D119" i="4"/>
  <c r="D117" i="4"/>
  <c r="D115" i="4"/>
  <c r="D110" i="4"/>
  <c r="D109" i="4"/>
  <c r="D108" i="4"/>
  <c r="D106" i="4"/>
  <c r="D104" i="4"/>
  <c r="D102" i="4"/>
  <c r="D100" i="4"/>
  <c r="D98" i="4"/>
  <c r="D95" i="4"/>
  <c r="D93" i="4"/>
  <c r="D92" i="4"/>
  <c r="D91" i="4"/>
  <c r="D89" i="4"/>
  <c r="D87" i="4"/>
  <c r="D84" i="4"/>
  <c r="D83" i="4"/>
  <c r="D80" i="4"/>
  <c r="D79" i="4"/>
  <c r="D78" i="4"/>
  <c r="D76" i="4"/>
  <c r="D74" i="4"/>
  <c r="D72" i="4"/>
  <c r="D70" i="4"/>
  <c r="D68" i="4"/>
  <c r="D64" i="4"/>
  <c r="D63" i="4"/>
  <c r="D61" i="4"/>
  <c r="D57" i="4"/>
  <c r="D55" i="4"/>
  <c r="D53" i="4"/>
  <c r="D51" i="4"/>
  <c r="D46" i="4"/>
  <c r="D44" i="4"/>
  <c r="D41" i="4"/>
  <c r="D39" i="4"/>
  <c r="D37" i="4"/>
  <c r="D33" i="4"/>
  <c r="D32" i="4"/>
  <c r="D30" i="4"/>
  <c r="D27" i="4"/>
  <c r="D25" i="4"/>
  <c r="D23" i="4"/>
  <c r="D22" i="4"/>
  <c r="D20" i="4"/>
  <c r="D19" i="4"/>
  <c r="D418" i="4" l="1"/>
  <c r="D442" i="4"/>
  <c r="D515" i="4"/>
  <c r="D155" i="4"/>
  <c r="D191" i="4"/>
  <c r="D534" i="4"/>
  <c r="D35" i="4"/>
  <c r="D48" i="4"/>
  <c r="D66" i="4"/>
  <c r="D85" i="4"/>
  <c r="D21" i="4"/>
  <c r="D24" i="4"/>
  <c r="D26" i="4"/>
  <c r="D31" i="4"/>
  <c r="D34" i="4"/>
  <c r="D36" i="4"/>
  <c r="D38" i="4"/>
  <c r="D40" i="4"/>
  <c r="D45" i="4"/>
  <c r="D47" i="4"/>
  <c r="D49" i="4"/>
  <c r="D50" i="4"/>
  <c r="D52" i="4"/>
  <c r="D54" i="4"/>
  <c r="D56" i="4"/>
  <c r="D58" i="4"/>
  <c r="D62" i="4"/>
  <c r="D65" i="4"/>
  <c r="D67" i="4"/>
  <c r="D69" i="4"/>
  <c r="D71" i="4"/>
  <c r="D73" i="4"/>
  <c r="D75" i="4"/>
  <c r="D77" i="4"/>
  <c r="D86" i="4"/>
  <c r="D88" i="4"/>
  <c r="D90" i="4"/>
  <c r="D94" i="4"/>
  <c r="D99" i="4"/>
  <c r="D101" i="4"/>
  <c r="D103" i="4"/>
  <c r="D105" i="4"/>
  <c r="D107" i="4"/>
  <c r="D111" i="4"/>
  <c r="D114" i="4"/>
  <c r="D116" i="4"/>
  <c r="D118" i="4"/>
  <c r="D120" i="4"/>
  <c r="D122" i="4"/>
  <c r="D124" i="4"/>
  <c r="D129" i="4"/>
  <c r="D131" i="4"/>
  <c r="D133" i="4"/>
  <c r="D137" i="4"/>
  <c r="D139" i="4"/>
  <c r="D143" i="4"/>
  <c r="D146" i="4"/>
  <c r="D150" i="4"/>
  <c r="D152" i="4"/>
  <c r="D154" i="4"/>
  <c r="D156" i="4"/>
  <c r="D158" i="4"/>
  <c r="D160" i="4"/>
  <c r="D163" i="4"/>
  <c r="D165" i="4"/>
  <c r="D167" i="4"/>
  <c r="D169" i="4"/>
  <c r="D171" i="4"/>
  <c r="D173" i="4"/>
  <c r="D181" i="4"/>
  <c r="D183" i="4"/>
  <c r="D185" i="4"/>
  <c r="D187" i="4"/>
  <c r="D190" i="4"/>
  <c r="D192" i="4"/>
  <c r="D196" i="4"/>
  <c r="D198" i="4"/>
  <c r="D203" i="4"/>
  <c r="D411" i="4"/>
  <c r="D413" i="4"/>
  <c r="D415" i="4"/>
  <c r="D417" i="4"/>
  <c r="D419" i="4"/>
  <c r="D421" i="4"/>
  <c r="D423" i="4"/>
  <c r="D425" i="4"/>
  <c r="D427" i="4"/>
  <c r="D429" i="4"/>
  <c r="D431" i="4"/>
  <c r="D435" i="4"/>
  <c r="D437" i="4"/>
  <c r="D439" i="4"/>
  <c r="D441" i="4"/>
  <c r="D443" i="4"/>
  <c r="D445" i="4"/>
  <c r="D447" i="4"/>
  <c r="D449" i="4"/>
  <c r="D453" i="4"/>
  <c r="D455" i="4"/>
  <c r="D457" i="4"/>
  <c r="D459" i="4"/>
  <c r="D461" i="4"/>
  <c r="D463" i="4"/>
  <c r="D467" i="4"/>
  <c r="D469" i="4"/>
  <c r="D471" i="4"/>
  <c r="D473" i="4"/>
  <c r="D475" i="4"/>
  <c r="D477" i="4"/>
  <c r="D479" i="4"/>
  <c r="D484" i="4"/>
  <c r="D486" i="4"/>
  <c r="D488" i="4"/>
  <c r="D490" i="4"/>
  <c r="D492" i="4"/>
  <c r="D537" i="4"/>
  <c r="D500" i="4"/>
  <c r="D502" i="4"/>
  <c r="D504" i="4"/>
  <c r="D508" i="4"/>
  <c r="D510" i="4"/>
  <c r="D512" i="4"/>
  <c r="D514" i="4"/>
  <c r="D519" i="4"/>
  <c r="D521" i="4"/>
  <c r="D523" i="4"/>
  <c r="D525" i="4"/>
  <c r="D527" i="4"/>
  <c r="D529" i="4"/>
  <c r="D531" i="4"/>
  <c r="D264" i="4"/>
  <c r="D247" i="4" s="1"/>
  <c r="D283" i="4"/>
  <c r="D265" i="4" s="1"/>
  <c r="D330" i="4"/>
  <c r="D311" i="4" s="1"/>
  <c r="D353" i="4"/>
  <c r="D331" i="4" s="1"/>
  <c r="D410" i="4"/>
  <c r="C539" i="4"/>
  <c r="B539" i="4"/>
  <c r="D533" i="4"/>
  <c r="D432" i="4" l="1"/>
  <c r="D409" i="4" s="1"/>
  <c r="D28" i="4"/>
  <c r="D18" i="4" s="1"/>
  <c r="D532" i="4"/>
  <c r="D517" i="4" s="1"/>
  <c r="D497" i="4"/>
  <c r="D482" i="4" s="1"/>
  <c r="D516" i="4"/>
  <c r="D498" i="4" s="1"/>
  <c r="D481" i="4"/>
  <c r="D466" i="4" s="1"/>
  <c r="D465" i="4"/>
  <c r="D451" i="4" s="1"/>
  <c r="D450" i="4"/>
  <c r="D433" i="4" s="1"/>
  <c r="D408" i="4"/>
  <c r="D385" i="4" s="1"/>
  <c r="D384" i="4"/>
  <c r="D368" i="4" s="1"/>
  <c r="D367" i="4"/>
  <c r="D354" i="4" s="1"/>
  <c r="D310" i="4"/>
  <c r="D298" i="4" s="1"/>
  <c r="D297" i="4"/>
  <c r="D284" i="4" s="1"/>
  <c r="D246" i="4"/>
  <c r="D227" i="4" s="1"/>
  <c r="D226" i="4"/>
  <c r="D206" i="4" s="1"/>
  <c r="D205" i="4"/>
  <c r="D194" i="4" s="1"/>
  <c r="D193" i="4"/>
  <c r="D176" i="4" s="1"/>
  <c r="D175" i="4"/>
  <c r="D162" i="4" s="1"/>
  <c r="D161" i="4"/>
  <c r="D149" i="4" s="1"/>
  <c r="D148" i="4"/>
  <c r="D135" i="4" s="1"/>
  <c r="D134" i="4"/>
  <c r="D113" i="4" s="1"/>
  <c r="D112" i="4"/>
  <c r="D97" i="4" s="1"/>
  <c r="D96" i="4"/>
  <c r="D82" i="4" s="1"/>
  <c r="D81" i="4"/>
  <c r="D60" i="4" s="1"/>
  <c r="D59" i="4"/>
  <c r="D43" i="4" s="1"/>
  <c r="D42" i="4"/>
  <c r="D29" i="4" s="1"/>
  <c r="D541" i="4"/>
  <c r="B540" i="4"/>
  <c r="C538" i="4"/>
  <c r="C540" i="4" s="1"/>
  <c r="D539" i="4" l="1"/>
  <c r="D538" i="4"/>
  <c r="D540" i="4" l="1"/>
</calcChain>
</file>

<file path=xl/sharedStrings.xml><?xml version="1.0" encoding="utf-8"?>
<sst xmlns="http://schemas.openxmlformats.org/spreadsheetml/2006/main" count="548" uniqueCount="476">
  <si>
    <t xml:space="preserve">Дополнительные материалы к проекту </t>
  </si>
  <si>
    <t xml:space="preserve"> закона Новосибирской области </t>
  </si>
  <si>
    <t xml:space="preserve">"Об областном бюджете Новосибирской области  </t>
  </si>
  <si>
    <t>Баганский район</t>
  </si>
  <si>
    <t>Муниципальный район</t>
  </si>
  <si>
    <t>Барабинский район</t>
  </si>
  <si>
    <t>г. Барабинск</t>
  </si>
  <si>
    <t>Болотнинский район</t>
  </si>
  <si>
    <t>г.Болотное</t>
  </si>
  <si>
    <t>Венгеровский район</t>
  </si>
  <si>
    <t>Доволенский район</t>
  </si>
  <si>
    <t>Здвинский район</t>
  </si>
  <si>
    <t>Искитимский район</t>
  </si>
  <si>
    <t>р.п. Линево</t>
  </si>
  <si>
    <t>Карасукский район</t>
  </si>
  <si>
    <t>Каргатский район</t>
  </si>
  <si>
    <t>г.Каргат</t>
  </si>
  <si>
    <t>Колыванский район</t>
  </si>
  <si>
    <t>р.п. Колывань</t>
  </si>
  <si>
    <t>Коченевский район</t>
  </si>
  <si>
    <t>Кочковский район</t>
  </si>
  <si>
    <t>Краснозерский район</t>
  </si>
  <si>
    <t>Куйбышевский район</t>
  </si>
  <si>
    <t>Купинский район</t>
  </si>
  <si>
    <t>г.Купино</t>
  </si>
  <si>
    <t>Кыштовский район</t>
  </si>
  <si>
    <t>Маслянинский район</t>
  </si>
  <si>
    <t>р.п. Маслянино</t>
  </si>
  <si>
    <t>Мошковский район</t>
  </si>
  <si>
    <t>Новосибирский район</t>
  </si>
  <si>
    <t>Ордынский район</t>
  </si>
  <si>
    <t>Северный район</t>
  </si>
  <si>
    <t>Сузунский район</t>
  </si>
  <si>
    <t>Татарский район</t>
  </si>
  <si>
    <t>Тогучинский район</t>
  </si>
  <si>
    <t>г. Тогучин</t>
  </si>
  <si>
    <t>р.п. Горный</t>
  </si>
  <si>
    <t>Убинский район</t>
  </si>
  <si>
    <t>Усть-Таркский район</t>
  </si>
  <si>
    <t>Чановский район</t>
  </si>
  <si>
    <t>Черепановский район</t>
  </si>
  <si>
    <t>г. Черепаново</t>
  </si>
  <si>
    <t>р.п. Дорогино</t>
  </si>
  <si>
    <t>р.п. Посевная</t>
  </si>
  <si>
    <t>Чистоозерный район</t>
  </si>
  <si>
    <t>Чулымский район</t>
  </si>
  <si>
    <t>г. Бердск</t>
  </si>
  <si>
    <t>г.Искитим</t>
  </si>
  <si>
    <t>р.п. Кольцово</t>
  </si>
  <si>
    <t>г.Обь</t>
  </si>
  <si>
    <t>г. Новосибирск</t>
  </si>
  <si>
    <t>в том числе по городским округам</t>
  </si>
  <si>
    <t>по данным муниципальных образований</t>
  </si>
  <si>
    <t>отклонение</t>
  </si>
  <si>
    <t>Наименование муниципального образования</t>
  </si>
  <si>
    <t>на 2014 год и плановый период 2015 и 2016 годов"</t>
  </si>
  <si>
    <t>р.п.Станционно-Ояшинский</t>
  </si>
  <si>
    <t>Численность жителей муниципальных образований, (ЧЖ) чел.</t>
  </si>
  <si>
    <t>Общая площадь муниципального образования, (тыс.кв.км.)</t>
  </si>
  <si>
    <t>Андреевский сельсовет</t>
  </si>
  <si>
    <t>Баганский сельсовет</t>
  </si>
  <si>
    <t>Ивановский сельсовет</t>
  </si>
  <si>
    <t>Казанский сельсовет</t>
  </si>
  <si>
    <t>Кузнецовский сельсовет</t>
  </si>
  <si>
    <t>Лозовской сельсовет</t>
  </si>
  <si>
    <t>Мироновский сельсовет</t>
  </si>
  <si>
    <t>Палецкий сельсовет</t>
  </si>
  <si>
    <t>Савкинский сельсовет</t>
  </si>
  <si>
    <t>Зюзинский сельсовет</t>
  </si>
  <si>
    <t>Козловский сельсовет</t>
  </si>
  <si>
    <t>Межозерный сельсовет</t>
  </si>
  <si>
    <t>Новониколаевский сельсовет</t>
  </si>
  <si>
    <t>Новоспасский сельсовет</t>
  </si>
  <si>
    <t>Новочановский сельсовет</t>
  </si>
  <si>
    <t>Новоярковский сельсовет</t>
  </si>
  <si>
    <t>Таскаевский сельсовет</t>
  </si>
  <si>
    <t>Устьянцевский сельсовет</t>
  </si>
  <si>
    <t>Шубинский сельсовет</t>
  </si>
  <si>
    <t>Щербаковский сельсовет</t>
  </si>
  <si>
    <t>Ачинский сельсовет</t>
  </si>
  <si>
    <t>Байкальский сельсовет</t>
  </si>
  <si>
    <t>Баратаевский сельсовет</t>
  </si>
  <si>
    <t>Боровской сельсовет</t>
  </si>
  <si>
    <t>Варламовский сельсовет</t>
  </si>
  <si>
    <t>Дивинский сельсовет</t>
  </si>
  <si>
    <t>Егоровский сельсовет</t>
  </si>
  <si>
    <t>Зудовский сельсовет</t>
  </si>
  <si>
    <t>Карасевский сельсовет</t>
  </si>
  <si>
    <t>Корниловский сельсовет</t>
  </si>
  <si>
    <t>Кунчурукский сельсовет</t>
  </si>
  <si>
    <t>Новобибеевский сельсовет</t>
  </si>
  <si>
    <t>Ояшинский сельсовет</t>
  </si>
  <si>
    <t>Светлополянский сельсовет</t>
  </si>
  <si>
    <t>Венгеровский сельсовет</t>
  </si>
  <si>
    <t>Вознесенский сельсовет</t>
  </si>
  <si>
    <t>Воробьевский сельсовет</t>
  </si>
  <si>
    <t>Ключевской сельсовет</t>
  </si>
  <si>
    <t>Меньшиковский сельсовет</t>
  </si>
  <si>
    <t>Мининский сельсовет</t>
  </si>
  <si>
    <t>Новокуликовский сельсовет</t>
  </si>
  <si>
    <t>Новотартасский сельсовет</t>
  </si>
  <si>
    <t>Павловский сельсовет</t>
  </si>
  <si>
    <t>Петропавловский 1-ый  сельсовет</t>
  </si>
  <si>
    <t>Петропавловский 2-ой  сельсовет</t>
  </si>
  <si>
    <t>Сибирцевский 1-ый  сельсовет</t>
  </si>
  <si>
    <t>Сибирцевский 2-ой  сельсовет</t>
  </si>
  <si>
    <t>Тартасский сельсовет</t>
  </si>
  <si>
    <t>Туруновский сельсовет</t>
  </si>
  <si>
    <t>Урезский сельсовет</t>
  </si>
  <si>
    <t>Усть-Изесский сельсовет</t>
  </si>
  <si>
    <t>Усть-Ламенский сельсовет</t>
  </si>
  <si>
    <t>Филошенский сельсовет</t>
  </si>
  <si>
    <t>Шипицынский сельсовет</t>
  </si>
  <si>
    <t>Баклушевский сельсовет</t>
  </si>
  <si>
    <t>Волчанский сельсовет</t>
  </si>
  <si>
    <t>Доволенский сельсовет</t>
  </si>
  <si>
    <t>Ильинский сельсовет</t>
  </si>
  <si>
    <t>Индерский сельсовет</t>
  </si>
  <si>
    <t>Комарьевский сельсовет</t>
  </si>
  <si>
    <t>Красногривенский сельсовет</t>
  </si>
  <si>
    <t>Согорнский сельсовет</t>
  </si>
  <si>
    <t>Суздальский сельсовет</t>
  </si>
  <si>
    <t>Травнинский сельсовет</t>
  </si>
  <si>
    <t>Утянский сельсовет</t>
  </si>
  <si>
    <t>Шагальский сельсовет</t>
  </si>
  <si>
    <t>Ярковский сельсовет</t>
  </si>
  <si>
    <t>Алексеевский сельсовет</t>
  </si>
  <si>
    <t>Верх-Каргатский сельсовет</t>
  </si>
  <si>
    <t>Верх-Урюмский сельсовет</t>
  </si>
  <si>
    <t>Горносталевский сельсовет</t>
  </si>
  <si>
    <t>Здвинский сельсовет</t>
  </si>
  <si>
    <t>Лянинский сельсовет</t>
  </si>
  <si>
    <t>Нижнеурюмский сельсовет</t>
  </si>
  <si>
    <t>Нижнечулымский сельсовет</t>
  </si>
  <si>
    <t>Новороссийский сельсовет</t>
  </si>
  <si>
    <t>Петраковский сельсовет</t>
  </si>
  <si>
    <t>Рощинский сельсовет</t>
  </si>
  <si>
    <t>Сарыбалыкский сельсовет</t>
  </si>
  <si>
    <t>Цветниковский сельсовет</t>
  </si>
  <si>
    <t>Чулымский сельсовет</t>
  </si>
  <si>
    <t>Бурмистровский сельсовет</t>
  </si>
  <si>
    <t>Быстровский сельсовет</t>
  </si>
  <si>
    <t>Верх-Коенский сельсовет</t>
  </si>
  <si>
    <t>Гилевский сельсовет</t>
  </si>
  <si>
    <t>Гусельниковский сельсовет</t>
  </si>
  <si>
    <t>Евсинский сельсовет</t>
  </si>
  <si>
    <t>Легостаевский сельсовет</t>
  </si>
  <si>
    <t>Листвянский сельсовет</t>
  </si>
  <si>
    <t>Мичуринский сельсовет</t>
  </si>
  <si>
    <t>Морозовский сельсовет</t>
  </si>
  <si>
    <t>Преображенский сельсовет</t>
  </si>
  <si>
    <t>Промышленный сельсовет</t>
  </si>
  <si>
    <t>Совхозный сельсовет</t>
  </si>
  <si>
    <t>Степной сельсовет</t>
  </si>
  <si>
    <t>Тальменский сельсовет</t>
  </si>
  <si>
    <t>Улыбинский сельсовет</t>
  </si>
  <si>
    <t>Усть-Чемский сельсовет</t>
  </si>
  <si>
    <t>Чернореченский сельсовет</t>
  </si>
  <si>
    <t>Шибковский сельсовет</t>
  </si>
  <si>
    <t>г.Карасук</t>
  </si>
  <si>
    <t>Беленский сельсовет</t>
  </si>
  <si>
    <t>Благодатский сельсовет</t>
  </si>
  <si>
    <t>Знаменский сельсовет</t>
  </si>
  <si>
    <t>Ирбизинский сельсовет</t>
  </si>
  <si>
    <t>Калиновский сельсовет</t>
  </si>
  <si>
    <t>Михайловский сельсовет</t>
  </si>
  <si>
    <t>Октябрьский сельсовет</t>
  </si>
  <si>
    <t>Студеновский сельсовет</t>
  </si>
  <si>
    <t>Троицкий сельсовет</t>
  </si>
  <si>
    <t>Хорошинский сельсовет</t>
  </si>
  <si>
    <t>Чернокурьинский сельсовет</t>
  </si>
  <si>
    <t>Алабугинский сельсовет</t>
  </si>
  <si>
    <t>Беркутовский сельсовет</t>
  </si>
  <si>
    <t>Карганский сельсовет</t>
  </si>
  <si>
    <t>Кубанский сельсовет</t>
  </si>
  <si>
    <t>Маршанский сельсовет</t>
  </si>
  <si>
    <t>Мусинский сельсовет</t>
  </si>
  <si>
    <t>Первомайский сельсовет</t>
  </si>
  <si>
    <t>Суминский сельсовет</t>
  </si>
  <si>
    <t>Форпост-Каргатский сельсовет</t>
  </si>
  <si>
    <t>Вьюнский сельсовет</t>
  </si>
  <si>
    <t>Калининский сельсовет</t>
  </si>
  <si>
    <t>Кандауровский сельсовет</t>
  </si>
  <si>
    <t>Королевский сельсовет</t>
  </si>
  <si>
    <t>Новотроицкий сельсовет</t>
  </si>
  <si>
    <t>Новотырышкинский сельсовет</t>
  </si>
  <si>
    <t>Пихтовский сельсовет</t>
  </si>
  <si>
    <t>Пономаревский сельсовет</t>
  </si>
  <si>
    <t>Сидоровский сельсовет</t>
  </si>
  <si>
    <t>Скалинский сельсовет</t>
  </si>
  <si>
    <t>Соколовский сельсовет</t>
  </si>
  <si>
    <t>р.п.Коченево</t>
  </si>
  <si>
    <t>р.п.Чик</t>
  </si>
  <si>
    <t>Дупленский сельсовет</t>
  </si>
  <si>
    <t>Краснотальский сельсовет</t>
  </si>
  <si>
    <t>Кремлевский сельсовет</t>
  </si>
  <si>
    <t>Крутологовский сельсовет</t>
  </si>
  <si>
    <t>Леснополянский сельсовет</t>
  </si>
  <si>
    <t>Новомихайловский сельсовет</t>
  </si>
  <si>
    <t>Овчинниковский сельсовет</t>
  </si>
  <si>
    <t>Поваренский сельсовет</t>
  </si>
  <si>
    <t>Прокудский сельсовет</t>
  </si>
  <si>
    <t>Федосихинский сельсовет</t>
  </si>
  <si>
    <t>Целинный сельсовет</t>
  </si>
  <si>
    <t>Чистопольский сельсовет</t>
  </si>
  <si>
    <t>Шагаловский сельсовет</t>
  </si>
  <si>
    <t>Быструхинский сельсовет</t>
  </si>
  <si>
    <t>Ермаковский сельсовет</t>
  </si>
  <si>
    <t>Жуланский сельсовет</t>
  </si>
  <si>
    <t>Кочковский сельсовет</t>
  </si>
  <si>
    <t>Красносибирский сельсовет</t>
  </si>
  <si>
    <t>Новорешетовский сельсовет</t>
  </si>
  <si>
    <t>Новоцелинный сельсовет</t>
  </si>
  <si>
    <t>Решетовский сельсовет</t>
  </si>
  <si>
    <t>Черновский сельсовет</t>
  </si>
  <si>
    <t>р.п.Краснозерское</t>
  </si>
  <si>
    <t>Аксенихинский  сельсовет</t>
  </si>
  <si>
    <t>Веселовский сельсовет</t>
  </si>
  <si>
    <t>Зубковский сельсовет</t>
  </si>
  <si>
    <t>Казанакский сельсовет</t>
  </si>
  <si>
    <t>Кайгородский сельсовет</t>
  </si>
  <si>
    <t>Колыбельский сельсовет</t>
  </si>
  <si>
    <t>Коневский сельсовет</t>
  </si>
  <si>
    <t>Лобинский сельсовет</t>
  </si>
  <si>
    <t>Лотошанский сельсовет</t>
  </si>
  <si>
    <t>Майский сельсовет</t>
  </si>
  <si>
    <t>Мохнатологовский сельсовет</t>
  </si>
  <si>
    <t>Нижнечеремошинский сельсовет</t>
  </si>
  <si>
    <t>Орехово-Логовской сельсовет</t>
  </si>
  <si>
    <t>Половинский сельсовет</t>
  </si>
  <si>
    <t>Полойский сельсовет</t>
  </si>
  <si>
    <t>Садовский сельсовет</t>
  </si>
  <si>
    <t>Светловский сельсовет</t>
  </si>
  <si>
    <t>г.Куйбышев</t>
  </si>
  <si>
    <t>Абрамовский сельсовет</t>
  </si>
  <si>
    <t>Балманский сельсовет</t>
  </si>
  <si>
    <t>Булатовский сельсовет</t>
  </si>
  <si>
    <t>Верх-Ичинский сельсовет</t>
  </si>
  <si>
    <t>Веснянский сельсовет</t>
  </si>
  <si>
    <t>Гжатский сельсовет</t>
  </si>
  <si>
    <t>Горбуновский сельсовет</t>
  </si>
  <si>
    <t>Зоновский сельсовет</t>
  </si>
  <si>
    <t>Камский сельсовет</t>
  </si>
  <si>
    <t>Куйбышевский сельсовет</t>
  </si>
  <si>
    <t>Новоичинский сельсовет</t>
  </si>
  <si>
    <t>Осиновский сельсовет</t>
  </si>
  <si>
    <t>Отрадненский сельсовет</t>
  </si>
  <si>
    <t>Сергинский сельсовет</t>
  </si>
  <si>
    <t>Чумаковский сельсовет</t>
  </si>
  <si>
    <t>Благовещенский сельсовет</t>
  </si>
  <si>
    <t>Вишневский сельсовет</t>
  </si>
  <si>
    <t>Копкульский сельсовет</t>
  </si>
  <si>
    <t>Ленинский сельсовет</t>
  </si>
  <si>
    <t>Лягушенский сельсовет</t>
  </si>
  <si>
    <t>Медяковский сельсовет</t>
  </si>
  <si>
    <t>Метелевский сельсовет</t>
  </si>
  <si>
    <t>Новоключевской сельсовет</t>
  </si>
  <si>
    <t>Новосельский сельсовет</t>
  </si>
  <si>
    <t>Рождественский сельсовет</t>
  </si>
  <si>
    <t>Сибирский сельсовет</t>
  </si>
  <si>
    <t>Стеклянский сельсовет</t>
  </si>
  <si>
    <t>Чаинский сельсовет</t>
  </si>
  <si>
    <t>Яркульский сельсовет</t>
  </si>
  <si>
    <t>Березовский сельсовет</t>
  </si>
  <si>
    <t>Большереченский сельсовет</t>
  </si>
  <si>
    <t>Вараксинский сельсовет</t>
  </si>
  <si>
    <t>Верх-Майзасский сельсовет</t>
  </si>
  <si>
    <t>Верх-Таркский сельсовет</t>
  </si>
  <si>
    <t>Ереминский сельсовет</t>
  </si>
  <si>
    <t>Заливинский сельсовет</t>
  </si>
  <si>
    <t>Колбасинский сельсовет</t>
  </si>
  <si>
    <t>Крутихинский сельсовет</t>
  </si>
  <si>
    <t>Кулябинский сельсовет</t>
  </si>
  <si>
    <t>Кыштовский сельсовет</t>
  </si>
  <si>
    <t>Малокрасноярский сельсовет</t>
  </si>
  <si>
    <t>Новомайзасский сельсовет</t>
  </si>
  <si>
    <t>Новочекинский сельсовет</t>
  </si>
  <si>
    <t>Орловский сельсовет</t>
  </si>
  <si>
    <t>Сергеевский сельсовет</t>
  </si>
  <si>
    <t>Бажинский сельсовет</t>
  </si>
  <si>
    <t>Большеизыракский сельсовет</t>
  </si>
  <si>
    <t>Борковский сельсовет</t>
  </si>
  <si>
    <t>Дубровский сельсовет</t>
  </si>
  <si>
    <t>Егорьевский сельсовет</t>
  </si>
  <si>
    <t>Елбанский сельсовет</t>
  </si>
  <si>
    <t>Малотомский сельсовет</t>
  </si>
  <si>
    <t>Мамоновский сельсовет</t>
  </si>
  <si>
    <t>Никоновский сельсовет</t>
  </si>
  <si>
    <t>Пеньковский сельсовет</t>
  </si>
  <si>
    <t>р.п.Мошково</t>
  </si>
  <si>
    <t>Балтинский сельсовет</t>
  </si>
  <si>
    <t>Барлакский сельсовет</t>
  </si>
  <si>
    <t>Дубровинский сельсовет</t>
  </si>
  <si>
    <t>Кайлинский сельсовет</t>
  </si>
  <si>
    <t>Новомошковский сельсовет</t>
  </si>
  <si>
    <t>Сарапульский сельсовет</t>
  </si>
  <si>
    <t>Сокурский сельсовет</t>
  </si>
  <si>
    <t>Ташаринский сельсовет</t>
  </si>
  <si>
    <t>Широкоярский сельсовет</t>
  </si>
  <si>
    <t>р.п.Краснообск</t>
  </si>
  <si>
    <t>Барышевский сельсовет</t>
  </si>
  <si>
    <t>Верх-Тулинский сельсовет</t>
  </si>
  <si>
    <t>Каменский сельсовет</t>
  </si>
  <si>
    <t>Криводановский сельсовет</t>
  </si>
  <si>
    <t>Кубовинский сельсовет</t>
  </si>
  <si>
    <t>Кудряшовский сельсовет</t>
  </si>
  <si>
    <t>Морской сельсовет</t>
  </si>
  <si>
    <t>Мочищенский сельсовет</t>
  </si>
  <si>
    <t>Новолуговской сельсовет</t>
  </si>
  <si>
    <t>Плотниковский сельсовет</t>
  </si>
  <si>
    <t>Раздольненский сельсовет</t>
  </si>
  <si>
    <t>Станционный сельсовет</t>
  </si>
  <si>
    <t>Толмачевский сельсовет</t>
  </si>
  <si>
    <t>р. п. Ордынское</t>
  </si>
  <si>
    <t>Вагайцевский сельсовет</t>
  </si>
  <si>
    <t>Верх-Алеусский сельсовет</t>
  </si>
  <si>
    <t>Верх-Ирменский сельсовет</t>
  </si>
  <si>
    <t>Верх-Чикский сельсовет</t>
  </si>
  <si>
    <t>Кирзинский сельсовет</t>
  </si>
  <si>
    <t>Козихинский сельсовет</t>
  </si>
  <si>
    <t>Красноярский сельсовет</t>
  </si>
  <si>
    <t>Нижнекаменский сельсовет</t>
  </si>
  <si>
    <t>Новопичуговский сельсовет</t>
  </si>
  <si>
    <t>Новошарапский сельсовет</t>
  </si>
  <si>
    <t>Петровский сельсовет</t>
  </si>
  <si>
    <t>Пролетарский сельсовет</t>
  </si>
  <si>
    <t>Рогалевский сельсовет</t>
  </si>
  <si>
    <t>Спиринский сельсовет</t>
  </si>
  <si>
    <t>Усть-Луковский сельсовет</t>
  </si>
  <si>
    <t>Устюжанинский сельсовет</t>
  </si>
  <si>
    <t>Филипповский сельсовет</t>
  </si>
  <si>
    <t>Чингисский сельсовет</t>
  </si>
  <si>
    <t>Шайдуровский сельсовет</t>
  </si>
  <si>
    <t>Бергульский сельсовет</t>
  </si>
  <si>
    <t>Биазинский сельсовет</t>
  </si>
  <si>
    <t>Верх-Красноярский сельсовет</t>
  </si>
  <si>
    <t>Гражданцевский сельсовет</t>
  </si>
  <si>
    <t>Останинский сельсовет</t>
  </si>
  <si>
    <t>Остяцкий сельсовет</t>
  </si>
  <si>
    <t>Потюкановский сельсовет</t>
  </si>
  <si>
    <t>Северный сельсовет</t>
  </si>
  <si>
    <t>Федоровский сельсовет</t>
  </si>
  <si>
    <t>Чебаковский сельсовет</t>
  </si>
  <si>
    <t>Чувашинский сельсовет</t>
  </si>
  <si>
    <t>р.п.Сузун</t>
  </si>
  <si>
    <t>Битковский сельсовет</t>
  </si>
  <si>
    <t>Бобровский сельсовет</t>
  </si>
  <si>
    <t>Болтовский сельсовет</t>
  </si>
  <si>
    <t>Верх-Сузунский сельсовет</t>
  </si>
  <si>
    <t>Заковряжинский сельсовет</t>
  </si>
  <si>
    <t>Каргаполовский сельсовет</t>
  </si>
  <si>
    <t>Ключиковский сельсовет</t>
  </si>
  <si>
    <t>Малышевский сельсовет</t>
  </si>
  <si>
    <t>Маюровский сельсовет</t>
  </si>
  <si>
    <t>Меретский сельсовет</t>
  </si>
  <si>
    <t>Мышланский сельсовет</t>
  </si>
  <si>
    <t>Шарчинский сельсовет</t>
  </si>
  <si>
    <t>Шипуновский сельсовет</t>
  </si>
  <si>
    <t>г.Татарск</t>
  </si>
  <si>
    <t>Дмитриевский сельсовет</t>
  </si>
  <si>
    <t>Зубовский сельсовет</t>
  </si>
  <si>
    <t>Казаткульский сельсовет</t>
  </si>
  <si>
    <t>Казачемысский сельсовет</t>
  </si>
  <si>
    <t>Киевский сельсовет</t>
  </si>
  <si>
    <t>Константиновский сельсовет</t>
  </si>
  <si>
    <t>Кочневский сельсовет</t>
  </si>
  <si>
    <t>Лопатинский сельсовет</t>
  </si>
  <si>
    <t>Неудачинский сельсовет</t>
  </si>
  <si>
    <t>Николаевский сельсовет</t>
  </si>
  <si>
    <t>Никулинский сельсовет</t>
  </si>
  <si>
    <t>Новопервомайский сельсовет</t>
  </si>
  <si>
    <t>Новопокровский сельсовет</t>
  </si>
  <si>
    <t>Северотатарский сельсовет</t>
  </si>
  <si>
    <t>Увальский сельсовет</t>
  </si>
  <si>
    <t>Ускюльский сельсовет</t>
  </si>
  <si>
    <t>Борцовский сельсовет</t>
  </si>
  <si>
    <t>Буготакский сельсовет</t>
  </si>
  <si>
    <t>Вассинский сельсовет</t>
  </si>
  <si>
    <t>Гутовский сельсовет</t>
  </si>
  <si>
    <t>Завьяловский сельсовет</t>
  </si>
  <si>
    <t>Заречный сельсовет</t>
  </si>
  <si>
    <t>Киикский сельсовет</t>
  </si>
  <si>
    <t>Кировский сельсовет</t>
  </si>
  <si>
    <t>Коуракский сельсовет</t>
  </si>
  <si>
    <t>Кудельно-Ключевской сельсовет</t>
  </si>
  <si>
    <t>Кудринский сельсовет</t>
  </si>
  <si>
    <t>Лебедевский сельсовет</t>
  </si>
  <si>
    <t>Мирновский сельсовет</t>
  </si>
  <si>
    <t>Нечаевский сельсовет</t>
  </si>
  <si>
    <t>Репьевский сельсовет</t>
  </si>
  <si>
    <t>Степногутовский сельсовет</t>
  </si>
  <si>
    <t>Сурковский сельсовет</t>
  </si>
  <si>
    <t>Усть-Каменский сельсовет</t>
  </si>
  <si>
    <t>Чемской сельсовет</t>
  </si>
  <si>
    <t>Шахтинский сельсовет</t>
  </si>
  <si>
    <t>Борисоглебский сельсовет</t>
  </si>
  <si>
    <t>Владимировский сельсовет</t>
  </si>
  <si>
    <t>Гандичевский сельсовет</t>
  </si>
  <si>
    <t>Ермолаевский сельсовет</t>
  </si>
  <si>
    <t>Кожурлинский сельсовет</t>
  </si>
  <si>
    <t>Колмаковский сельсовет</t>
  </si>
  <si>
    <t>Крещенский сельсовет</t>
  </si>
  <si>
    <t>Круглоозерный сельсовет</t>
  </si>
  <si>
    <t>Кундранский сельсовет</t>
  </si>
  <si>
    <t>Невский сельсовет</t>
  </si>
  <si>
    <t>Новодубровский сельсовет</t>
  </si>
  <si>
    <t>Пешковский сельсовет</t>
  </si>
  <si>
    <t>Раисинский сельсовет</t>
  </si>
  <si>
    <t>Убинский сельсовет</t>
  </si>
  <si>
    <t>Черномысинский сельсовет</t>
  </si>
  <si>
    <t>Еланский сельсовет</t>
  </si>
  <si>
    <t>Камышевский сельсовет</t>
  </si>
  <si>
    <t>Козинский сельсовет</t>
  </si>
  <si>
    <t>Кушаговский сельсовет</t>
  </si>
  <si>
    <t>Новоникольский сельсовет</t>
  </si>
  <si>
    <t>Новосилишинский сельсовет</t>
  </si>
  <si>
    <t>Побединский сельсовет</t>
  </si>
  <si>
    <t>Угуйский сельсовет</t>
  </si>
  <si>
    <t>Усть-Таркский сельсовет</t>
  </si>
  <si>
    <t>Яркуль-Матюшкинский сельсовет</t>
  </si>
  <si>
    <t>р.п.Чаны</t>
  </si>
  <si>
    <t>Блюдчанский сельсовет</t>
  </si>
  <si>
    <t>Землянозаимский сельсовет</t>
  </si>
  <si>
    <t>Красносельский сельсовет</t>
  </si>
  <si>
    <t>Матвеевский сельсовет</t>
  </si>
  <si>
    <t>Новопреображенский сельсовет</t>
  </si>
  <si>
    <t>Озеро-Карачинский сельсовет</t>
  </si>
  <si>
    <t>Отреченский сельсовет</t>
  </si>
  <si>
    <t>Погорельский сельсовет</t>
  </si>
  <si>
    <t>Покровский сельсовет</t>
  </si>
  <si>
    <t>Старокарачинский сельсовет</t>
  </si>
  <si>
    <t>Таганский сельсовет</t>
  </si>
  <si>
    <t>Тебисский сельсовет</t>
  </si>
  <si>
    <t>Щегловский сельсовет</t>
  </si>
  <si>
    <t>Безменовский сельсовет</t>
  </si>
  <si>
    <t>Бочкаревский сельсовет</t>
  </si>
  <si>
    <t>Верх-Мильтюшинский сельсовет</t>
  </si>
  <si>
    <t>Искровский сельсовет</t>
  </si>
  <si>
    <t>Медведский сельсовет</t>
  </si>
  <si>
    <t>Огнево-Заимковский сельсовет</t>
  </si>
  <si>
    <t>Пятилетский сельсовет</t>
  </si>
  <si>
    <t>Татарский сельсовет</t>
  </si>
  <si>
    <t>Шурыгинский сельсовет</t>
  </si>
  <si>
    <t>р. п. Чистоозерное</t>
  </si>
  <si>
    <t>Барабо-Юдинский сельсовет</t>
  </si>
  <si>
    <t>Варваровский сельсовет</t>
  </si>
  <si>
    <t>Елизаветинский сельсовет</t>
  </si>
  <si>
    <t>Журавский сельсовет</t>
  </si>
  <si>
    <t>Ишимский сельсовет</t>
  </si>
  <si>
    <t>Новокрасненский сельсовет</t>
  </si>
  <si>
    <t>Новокулындинский сельсовет</t>
  </si>
  <si>
    <t>Новопесчанский сельсовет</t>
  </si>
  <si>
    <t>Ольгинский сельсовет</t>
  </si>
  <si>
    <t>Польяновский сельсовет</t>
  </si>
  <si>
    <t>Прибрежный сельсовет</t>
  </si>
  <si>
    <t>Романовский сельсовет</t>
  </si>
  <si>
    <t>Табулгинский сельсовет</t>
  </si>
  <si>
    <t>г.Чулым</t>
  </si>
  <si>
    <t>Базовский сельсовет</t>
  </si>
  <si>
    <t>Большеникольский сельсовет</t>
  </si>
  <si>
    <t>Воздвиженский сельсовет</t>
  </si>
  <si>
    <t>Иткульский сельсовет</t>
  </si>
  <si>
    <t>Кабинетный сельсовет</t>
  </si>
  <si>
    <t>Каякский сельсовет</t>
  </si>
  <si>
    <t>Кокошинский сельсовет</t>
  </si>
  <si>
    <t>Куликовский сельсовет</t>
  </si>
  <si>
    <t>Серебрянский сельсовет</t>
  </si>
  <si>
    <t>Ужанихинский сельсовет</t>
  </si>
  <si>
    <t>Чикманский сельсовет</t>
  </si>
  <si>
    <t>ВСЕГО по местным бюджетам</t>
  </si>
  <si>
    <t xml:space="preserve">в т.ч. по муниципальным районам </t>
  </si>
  <si>
    <t>Сводная таблица, отражающая  несогласованные вопросы по результатам рассмотрения с органами местного самоуправления исходных данных, учтенных при расчете дотаций на выравнивание бюджетной обеспеченности и субвенций на осуществление отдельных государственных полномочий Новосибирской области по расчету и предоставлению дотаций бюджетам поселений на 2014 год и плановый период 2015 и 2016 годов</t>
  </si>
  <si>
    <t>Первый заместитель Председателя Правительства Новосибирской области - министр финансов и налоговой политики Новосибирской области</t>
  </si>
  <si>
    <t>В.Ю. Голубенко</t>
  </si>
  <si>
    <t>учтено в расчетах на 2014 год и плановый период 2015 и 2016 годов (по данным органа гос.статистики НСО)</t>
  </si>
  <si>
    <t>учтено в расчетах  на 2014 год и плановый период 2015 и 2016 годов (по данным органа гос.статистики НСО)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</si>
</sst>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_-* #,##0_р_._-;\-* #,##0_р_._-;_-* &quot;-&quot;??_р_._-;_-@_-"/>
    <numFmt numFmtId="166" formatCode="_-* #,##0.000_р_._-;\-* #,##0.0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1" applyFill="1"/>
    <xf numFmtId="0" fontId="2" fillId="0" borderId="0" xfId="1" applyFont="1" applyAlignment="1">
      <alignment horizontal="right"/>
    </xf>
    <xf numFmtId="0" fontId="2" fillId="0" borderId="0" xfId="1" applyFont="1" applyFill="1"/>
    <xf numFmtId="164" fontId="3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/>
    <xf numFmtId="165" fontId="3" fillId="0" borderId="1" xfId="2" applyNumberFormat="1" applyFont="1" applyFill="1" applyBorder="1"/>
    <xf numFmtId="165" fontId="3" fillId="0" borderId="1" xfId="3" applyNumberFormat="1" applyFont="1" applyFill="1" applyBorder="1" applyAlignment="1">
      <alignment horizontal="center"/>
    </xf>
    <xf numFmtId="165" fontId="2" fillId="0" borderId="1" xfId="3" applyNumberFormat="1" applyFont="1" applyFill="1" applyBorder="1" applyAlignment="1">
      <alignment horizontal="center"/>
    </xf>
    <xf numFmtId="166" fontId="3" fillId="0" borderId="1" xfId="3" applyNumberFormat="1" applyFont="1" applyFill="1" applyBorder="1" applyAlignment="1">
      <alignment horizontal="center"/>
    </xf>
    <xf numFmtId="166" fontId="2" fillId="0" borderId="1" xfId="3" applyNumberFormat="1" applyFont="1" applyFill="1" applyBorder="1" applyAlignment="1">
      <alignment horizontal="center"/>
    </xf>
    <xf numFmtId="166" fontId="3" fillId="0" borderId="1" xfId="3" applyNumberFormat="1" applyFont="1" applyFill="1" applyBorder="1"/>
    <xf numFmtId="49" fontId="2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/>
    <xf numFmtId="0" fontId="2" fillId="0" borderId="0" xfId="1" applyFont="1" applyFill="1" applyAlignment="1">
      <alignment horizontal="right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166" fontId="1" fillId="0" borderId="0" xfId="1" applyNumberFormat="1" applyFill="1"/>
    <xf numFmtId="166" fontId="3" fillId="0" borderId="1" xfId="3" applyNumberFormat="1" applyFont="1" applyFill="1" applyBorder="1" applyAlignment="1">
      <alignment horizontal="left"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right"/>
    </xf>
    <xf numFmtId="0" fontId="1" fillId="0" borderId="0" xfId="1" applyFill="1" applyBorder="1"/>
    <xf numFmtId="0" fontId="8" fillId="0" borderId="0" xfId="0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horizontal="left" vertical="center" wrapText="1"/>
    </xf>
    <xf numFmtId="165" fontId="3" fillId="0" borderId="0" xfId="2" applyNumberFormat="1" applyFont="1" applyFill="1" applyBorder="1"/>
    <xf numFmtId="166" fontId="3" fillId="0" borderId="0" xfId="3" applyNumberFormat="1" applyFont="1" applyFill="1" applyBorder="1"/>
    <xf numFmtId="49" fontId="3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Финансовый" xfId="3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9"/>
  <sheetViews>
    <sheetView tabSelected="1" view="pageBreakPreview" zoomScale="76" zoomScaleNormal="85" zoomScaleSheetLayoutView="76" workbookViewId="0">
      <pane xSplit="1" ySplit="17" topLeftCell="B544" activePane="bottomRight" state="frozen"/>
      <selection pane="topRight" activeCell="C1" sqref="C1"/>
      <selection pane="bottomLeft" activeCell="A9" sqref="A9"/>
      <selection pane="bottomRight" activeCell="B541" sqref="B541"/>
    </sheetView>
  </sheetViews>
  <sheetFormatPr defaultColWidth="14.5703125" defaultRowHeight="12.75" x14ac:dyDescent="0.2"/>
  <cols>
    <col min="1" max="1" width="36.140625" style="1" customWidth="1"/>
    <col min="2" max="2" width="18.85546875" style="1" customWidth="1"/>
    <col min="3" max="3" width="30.140625" style="1" customWidth="1"/>
    <col min="4" max="4" width="14.5703125" style="1" customWidth="1"/>
    <col min="5" max="5" width="19.7109375" style="1" customWidth="1"/>
    <col min="6" max="6" width="31" style="1" customWidth="1"/>
    <col min="7" max="7" width="16.140625" style="1" customWidth="1"/>
    <col min="8" max="8" width="9.140625" style="1" customWidth="1"/>
    <col min="9" max="9" width="31" style="1" customWidth="1"/>
    <col min="10" max="10" width="9.5703125" style="1" bestFit="1" customWidth="1"/>
    <col min="11" max="235" width="9.140625" style="1" customWidth="1"/>
    <col min="236" max="236" width="3.28515625" style="1" customWidth="1"/>
    <col min="237" max="237" width="24.7109375" style="1" customWidth="1"/>
    <col min="238" max="238" width="15.28515625" style="1" customWidth="1"/>
    <col min="239" max="239" width="14.7109375" style="1" customWidth="1"/>
    <col min="240" max="240" width="11.85546875" style="1" customWidth="1"/>
    <col min="241" max="241" width="16.28515625" style="1" customWidth="1"/>
    <col min="242" max="242" width="15.140625" style="1" customWidth="1"/>
    <col min="243" max="16384" width="14.5703125" style="1"/>
  </cols>
  <sheetData>
    <row r="1" spans="1:8" ht="18.75" hidden="1" x14ac:dyDescent="0.3">
      <c r="A1" s="3"/>
      <c r="B1" s="3"/>
      <c r="C1" s="14"/>
      <c r="D1" s="14" t="s">
        <v>0</v>
      </c>
      <c r="E1" s="3"/>
      <c r="F1" s="14"/>
      <c r="G1" s="14" t="s">
        <v>0</v>
      </c>
    </row>
    <row r="2" spans="1:8" ht="18.75" hidden="1" x14ac:dyDescent="0.3">
      <c r="A2" s="3"/>
      <c r="B2" s="3"/>
      <c r="C2" s="14"/>
      <c r="D2" s="14" t="s">
        <v>1</v>
      </c>
      <c r="E2" s="3"/>
      <c r="F2" s="14"/>
      <c r="G2" s="14" t="s">
        <v>1</v>
      </c>
    </row>
    <row r="3" spans="1:8" ht="18.75" hidden="1" x14ac:dyDescent="0.3">
      <c r="A3" s="3"/>
      <c r="B3" s="3"/>
      <c r="C3" s="14"/>
      <c r="D3" s="14" t="s">
        <v>2</v>
      </c>
      <c r="E3" s="3"/>
      <c r="F3" s="14"/>
      <c r="G3" s="14" t="s">
        <v>2</v>
      </c>
    </row>
    <row r="4" spans="1:8" ht="18.75" hidden="1" x14ac:dyDescent="0.3">
      <c r="A4" s="3"/>
      <c r="B4" s="3"/>
      <c r="C4" s="14"/>
      <c r="D4" s="14" t="s">
        <v>55</v>
      </c>
      <c r="E4" s="3"/>
      <c r="F4" s="14"/>
      <c r="G4" s="14" t="s">
        <v>55</v>
      </c>
    </row>
    <row r="5" spans="1:8" ht="18.75" hidden="1" x14ac:dyDescent="0.3">
      <c r="A5" s="3"/>
      <c r="B5" s="3"/>
      <c r="C5" s="3"/>
      <c r="D5" s="3"/>
      <c r="E5" s="3"/>
      <c r="F5" s="3"/>
      <c r="G5" s="3"/>
    </row>
    <row r="6" spans="1:8" ht="18.75" hidden="1" x14ac:dyDescent="0.3">
      <c r="A6" s="3"/>
      <c r="B6" s="3"/>
      <c r="C6" s="3"/>
      <c r="D6" s="3"/>
      <c r="E6" s="3"/>
      <c r="F6" s="3"/>
      <c r="G6" s="3"/>
    </row>
    <row r="7" spans="1:8" ht="18.75" x14ac:dyDescent="0.3">
      <c r="A7" s="3"/>
      <c r="B7" s="3"/>
      <c r="C7" s="3"/>
      <c r="D7"/>
      <c r="E7" s="2"/>
      <c r="F7" s="2"/>
      <c r="G7" s="2" t="s">
        <v>0</v>
      </c>
      <c r="H7" s="2"/>
    </row>
    <row r="8" spans="1:8" ht="18.75" x14ac:dyDescent="0.3">
      <c r="A8" s="3"/>
      <c r="B8" s="3"/>
      <c r="C8" s="3"/>
      <c r="D8"/>
      <c r="E8" s="2"/>
      <c r="F8" s="2"/>
      <c r="G8" s="2" t="s">
        <v>1</v>
      </c>
      <c r="H8" s="2"/>
    </row>
    <row r="9" spans="1:8" ht="18.75" x14ac:dyDescent="0.3">
      <c r="A9" s="3"/>
      <c r="B9" s="3"/>
      <c r="C9" s="3"/>
      <c r="D9"/>
      <c r="E9" s="2"/>
      <c r="F9" s="2"/>
      <c r="G9" s="2" t="s">
        <v>2</v>
      </c>
      <c r="H9" s="2"/>
    </row>
    <row r="10" spans="1:8" ht="18.75" x14ac:dyDescent="0.3">
      <c r="A10" s="3"/>
      <c r="B10" s="3"/>
      <c r="C10" s="3"/>
      <c r="D10" s="23"/>
      <c r="E10" s="2"/>
      <c r="F10" s="2"/>
      <c r="G10" s="2" t="s">
        <v>55</v>
      </c>
      <c r="H10" s="2"/>
    </row>
    <row r="11" spans="1:8" ht="18.75" x14ac:dyDescent="0.3">
      <c r="A11" s="3"/>
      <c r="B11" s="3"/>
      <c r="C11" s="3"/>
      <c r="D11" s="23"/>
      <c r="E11" s="2"/>
      <c r="F11" s="2"/>
      <c r="G11" s="2"/>
      <c r="H11" s="2"/>
    </row>
    <row r="12" spans="1:8" ht="18.75" x14ac:dyDescent="0.3">
      <c r="A12" s="3"/>
      <c r="B12" s="3"/>
      <c r="C12" s="3"/>
      <c r="D12" s="23"/>
      <c r="E12" s="2"/>
      <c r="F12" s="2"/>
      <c r="G12" s="2"/>
      <c r="H12" s="2"/>
    </row>
    <row r="13" spans="1:8" ht="18.75" x14ac:dyDescent="0.3">
      <c r="A13" s="3"/>
      <c r="B13" s="3"/>
      <c r="C13" s="3"/>
      <c r="D13" s="23"/>
      <c r="E13" s="2"/>
      <c r="F13" s="2"/>
      <c r="G13" s="2"/>
      <c r="H13" s="2"/>
    </row>
    <row r="14" spans="1:8" ht="82.5" customHeight="1" x14ac:dyDescent="0.2">
      <c r="A14" s="29" t="s">
        <v>471</v>
      </c>
      <c r="B14" s="29"/>
      <c r="C14" s="29"/>
      <c r="D14" s="29"/>
      <c r="E14" s="29"/>
      <c r="F14" s="29"/>
      <c r="G14" s="29"/>
    </row>
    <row r="15" spans="1:8" ht="21.75" customHeight="1" x14ac:dyDescent="0.3">
      <c r="A15" s="3"/>
      <c r="B15" s="3"/>
      <c r="C15" s="3"/>
      <c r="D15" s="3"/>
      <c r="E15" s="3"/>
      <c r="F15" s="3"/>
      <c r="G15" s="3"/>
    </row>
    <row r="16" spans="1:8" ht="41.25" customHeight="1" x14ac:dyDescent="0.2">
      <c r="A16" s="27" t="s">
        <v>54</v>
      </c>
      <c r="B16" s="28" t="s">
        <v>57</v>
      </c>
      <c r="C16" s="28"/>
      <c r="D16" s="28"/>
      <c r="E16" s="28" t="s">
        <v>58</v>
      </c>
      <c r="F16" s="28"/>
      <c r="G16" s="28"/>
    </row>
    <row r="17" spans="1:10" ht="93" customHeight="1" x14ac:dyDescent="0.2">
      <c r="A17" s="27"/>
      <c r="B17" s="12" t="s">
        <v>52</v>
      </c>
      <c r="C17" s="12" t="s">
        <v>474</v>
      </c>
      <c r="D17" s="12" t="s">
        <v>53</v>
      </c>
      <c r="E17" s="12" t="s">
        <v>52</v>
      </c>
      <c r="F17" s="12" t="s">
        <v>475</v>
      </c>
      <c r="G17" s="12" t="s">
        <v>53</v>
      </c>
    </row>
    <row r="18" spans="1:10" ht="18.75" x14ac:dyDescent="0.3">
      <c r="A18" s="13" t="s">
        <v>3</v>
      </c>
      <c r="B18" s="7">
        <v>18067</v>
      </c>
      <c r="C18" s="7">
        <f>C28</f>
        <v>16080</v>
      </c>
      <c r="D18" s="7">
        <f>D28</f>
        <v>-1987</v>
      </c>
      <c r="E18" s="9">
        <v>3.3890000000000002</v>
      </c>
      <c r="F18" s="9">
        <v>3.3679999999999999</v>
      </c>
      <c r="G18" s="9">
        <f>F18-E18</f>
        <v>-2.1000000000000352E-2</v>
      </c>
      <c r="I18" s="15"/>
    </row>
    <row r="19" spans="1:10" ht="18.75" x14ac:dyDescent="0.3">
      <c r="A19" s="13" t="s">
        <v>59</v>
      </c>
      <c r="B19" s="8">
        <v>1557</v>
      </c>
      <c r="C19" s="8">
        <v>1334</v>
      </c>
      <c r="D19" s="8">
        <f>C19-B19</f>
        <v>-223</v>
      </c>
      <c r="E19" s="10"/>
      <c r="F19" s="10"/>
      <c r="G19" s="10"/>
      <c r="I19" s="16"/>
      <c r="J19" s="17"/>
    </row>
    <row r="20" spans="1:10" ht="18.75" x14ac:dyDescent="0.3">
      <c r="A20" s="13" t="s">
        <v>60</v>
      </c>
      <c r="B20" s="8">
        <v>7088</v>
      </c>
      <c r="C20" s="8">
        <v>6004</v>
      </c>
      <c r="D20" s="8">
        <f t="shared" ref="D20:D27" si="0">C20-B20</f>
        <v>-1084</v>
      </c>
      <c r="E20" s="10"/>
      <c r="F20" s="10"/>
      <c r="G20" s="10"/>
      <c r="I20" s="16"/>
      <c r="J20" s="17"/>
    </row>
    <row r="21" spans="1:10" ht="18.75" x14ac:dyDescent="0.3">
      <c r="A21" s="13" t="s">
        <v>61</v>
      </c>
      <c r="B21" s="8">
        <v>904</v>
      </c>
      <c r="C21" s="8">
        <v>830</v>
      </c>
      <c r="D21" s="8">
        <f t="shared" si="0"/>
        <v>-74</v>
      </c>
      <c r="E21" s="10"/>
      <c r="F21" s="10"/>
      <c r="G21" s="10"/>
      <c r="I21" s="16"/>
      <c r="J21" s="17"/>
    </row>
    <row r="22" spans="1:10" ht="18.75" x14ac:dyDescent="0.3">
      <c r="A22" s="13" t="s">
        <v>62</v>
      </c>
      <c r="B22" s="8">
        <v>1130</v>
      </c>
      <c r="C22" s="8">
        <v>1049</v>
      </c>
      <c r="D22" s="8">
        <f t="shared" si="0"/>
        <v>-81</v>
      </c>
      <c r="E22" s="10"/>
      <c r="F22" s="10"/>
      <c r="G22" s="10"/>
      <c r="I22" s="16"/>
      <c r="J22" s="17"/>
    </row>
    <row r="23" spans="1:10" ht="18.75" x14ac:dyDescent="0.3">
      <c r="A23" s="13" t="s">
        <v>63</v>
      </c>
      <c r="B23" s="8">
        <v>620</v>
      </c>
      <c r="C23" s="8">
        <v>569</v>
      </c>
      <c r="D23" s="8">
        <f t="shared" si="0"/>
        <v>-51</v>
      </c>
      <c r="E23" s="10"/>
      <c r="F23" s="10"/>
      <c r="G23" s="10"/>
      <c r="I23" s="16"/>
      <c r="J23" s="17"/>
    </row>
    <row r="24" spans="1:10" ht="18.75" x14ac:dyDescent="0.3">
      <c r="A24" s="13" t="s">
        <v>64</v>
      </c>
      <c r="B24" s="8">
        <v>1800</v>
      </c>
      <c r="C24" s="8">
        <v>1704</v>
      </c>
      <c r="D24" s="8">
        <f t="shared" si="0"/>
        <v>-96</v>
      </c>
      <c r="E24" s="10"/>
      <c r="F24" s="10"/>
      <c r="G24" s="10"/>
      <c r="I24" s="16"/>
      <c r="J24" s="17"/>
    </row>
    <row r="25" spans="1:10" ht="18.75" x14ac:dyDescent="0.3">
      <c r="A25" s="13" t="s">
        <v>65</v>
      </c>
      <c r="B25" s="8">
        <v>1421</v>
      </c>
      <c r="C25" s="8">
        <v>1295</v>
      </c>
      <c r="D25" s="8">
        <f t="shared" si="0"/>
        <v>-126</v>
      </c>
      <c r="E25" s="10"/>
      <c r="F25" s="10"/>
      <c r="G25" s="10"/>
      <c r="I25" s="16"/>
      <c r="J25" s="17"/>
    </row>
    <row r="26" spans="1:10" ht="18.75" x14ac:dyDescent="0.3">
      <c r="A26" s="13" t="s">
        <v>66</v>
      </c>
      <c r="B26" s="8">
        <v>2185</v>
      </c>
      <c r="C26" s="8">
        <v>2013</v>
      </c>
      <c r="D26" s="8">
        <f t="shared" si="0"/>
        <v>-172</v>
      </c>
      <c r="E26" s="10"/>
      <c r="F26" s="10"/>
      <c r="G26" s="10"/>
      <c r="I26" s="16"/>
      <c r="J26" s="17"/>
    </row>
    <row r="27" spans="1:10" ht="18.75" x14ac:dyDescent="0.3">
      <c r="A27" s="13" t="s">
        <v>67</v>
      </c>
      <c r="B27" s="8">
        <v>1362</v>
      </c>
      <c r="C27" s="8">
        <v>1282</v>
      </c>
      <c r="D27" s="8">
        <f t="shared" si="0"/>
        <v>-80</v>
      </c>
      <c r="E27" s="10"/>
      <c r="F27" s="10"/>
      <c r="G27" s="10"/>
      <c r="I27" s="16"/>
      <c r="J27" s="17"/>
    </row>
    <row r="28" spans="1:10" ht="18.75" x14ac:dyDescent="0.3">
      <c r="A28" s="13" t="s">
        <v>4</v>
      </c>
      <c r="B28" s="8"/>
      <c r="C28" s="8">
        <f>SUM(C19:C27)</f>
        <v>16080</v>
      </c>
      <c r="D28" s="8">
        <f>SUM(D19:D27)</f>
        <v>-1987</v>
      </c>
      <c r="E28" s="10">
        <v>3.3890000000000002</v>
      </c>
      <c r="F28" s="10">
        <v>3.3679999999999999</v>
      </c>
      <c r="G28" s="10">
        <f t="shared" ref="G28:G29" si="1">F28-E28</f>
        <v>-2.1000000000000352E-2</v>
      </c>
      <c r="I28" s="16"/>
      <c r="J28" s="17"/>
    </row>
    <row r="29" spans="1:10" ht="18.75" x14ac:dyDescent="0.3">
      <c r="A29" s="13" t="s">
        <v>5</v>
      </c>
      <c r="B29" s="7">
        <v>45889</v>
      </c>
      <c r="C29" s="7">
        <f>C42</f>
        <v>43351</v>
      </c>
      <c r="D29" s="7">
        <f>D42</f>
        <v>-2538</v>
      </c>
      <c r="E29" s="9">
        <v>5.3579999999999997</v>
      </c>
      <c r="F29" s="9">
        <v>5.3579999999999997</v>
      </c>
      <c r="G29" s="9">
        <f t="shared" si="1"/>
        <v>0</v>
      </c>
      <c r="I29" s="15"/>
      <c r="J29" s="17"/>
    </row>
    <row r="30" spans="1:10" ht="18.75" x14ac:dyDescent="0.3">
      <c r="A30" s="13" t="s">
        <v>6</v>
      </c>
      <c r="B30" s="8">
        <v>30094</v>
      </c>
      <c r="C30" s="8">
        <v>29895</v>
      </c>
      <c r="D30" s="8">
        <f t="shared" ref="D30:D41" si="2">C30-B30</f>
        <v>-199</v>
      </c>
      <c r="E30" s="10"/>
      <c r="F30" s="10"/>
      <c r="G30" s="10"/>
      <c r="I30" s="16"/>
      <c r="J30" s="17"/>
    </row>
    <row r="31" spans="1:10" ht="18.75" x14ac:dyDescent="0.3">
      <c r="A31" s="13" t="s">
        <v>68</v>
      </c>
      <c r="B31" s="8">
        <v>2165</v>
      </c>
      <c r="C31" s="8">
        <v>1950</v>
      </c>
      <c r="D31" s="8">
        <f t="shared" si="2"/>
        <v>-215</v>
      </c>
      <c r="E31" s="10"/>
      <c r="F31" s="10"/>
      <c r="G31" s="10"/>
      <c r="I31" s="16"/>
      <c r="J31" s="17"/>
    </row>
    <row r="32" spans="1:10" ht="18.75" x14ac:dyDescent="0.3">
      <c r="A32" s="13" t="s">
        <v>69</v>
      </c>
      <c r="B32" s="8">
        <v>1275</v>
      </c>
      <c r="C32" s="8">
        <v>980</v>
      </c>
      <c r="D32" s="8">
        <f t="shared" si="2"/>
        <v>-295</v>
      </c>
      <c r="E32" s="10"/>
      <c r="F32" s="10"/>
      <c r="G32" s="10"/>
      <c r="I32" s="16"/>
      <c r="J32" s="17"/>
    </row>
    <row r="33" spans="1:10" ht="18.75" x14ac:dyDescent="0.3">
      <c r="A33" s="13" t="s">
        <v>70</v>
      </c>
      <c r="B33" s="8">
        <v>1430</v>
      </c>
      <c r="C33" s="8">
        <v>1244</v>
      </c>
      <c r="D33" s="8">
        <f t="shared" si="2"/>
        <v>-186</v>
      </c>
      <c r="E33" s="10"/>
      <c r="F33" s="10"/>
      <c r="G33" s="10"/>
      <c r="I33" s="16"/>
      <c r="J33" s="17"/>
    </row>
    <row r="34" spans="1:10" ht="18.75" x14ac:dyDescent="0.3">
      <c r="A34" s="13" t="s">
        <v>71</v>
      </c>
      <c r="B34" s="8">
        <v>758</v>
      </c>
      <c r="C34" s="8">
        <v>594</v>
      </c>
      <c r="D34" s="8">
        <f t="shared" si="2"/>
        <v>-164</v>
      </c>
      <c r="E34" s="10"/>
      <c r="F34" s="10"/>
      <c r="G34" s="10"/>
      <c r="I34" s="16"/>
      <c r="J34" s="17"/>
    </row>
    <row r="35" spans="1:10" ht="18.75" x14ac:dyDescent="0.3">
      <c r="A35" s="13" t="s">
        <v>72</v>
      </c>
      <c r="B35" s="8">
        <v>1102</v>
      </c>
      <c r="C35" s="8">
        <v>937</v>
      </c>
      <c r="D35" s="8">
        <f t="shared" si="2"/>
        <v>-165</v>
      </c>
      <c r="E35" s="10"/>
      <c r="F35" s="10"/>
      <c r="G35" s="10"/>
      <c r="I35" s="16"/>
      <c r="J35" s="17"/>
    </row>
    <row r="36" spans="1:10" ht="18.75" x14ac:dyDescent="0.3">
      <c r="A36" s="13" t="s">
        <v>73</v>
      </c>
      <c r="B36" s="8">
        <v>2280</v>
      </c>
      <c r="C36" s="8">
        <v>1963</v>
      </c>
      <c r="D36" s="8">
        <f t="shared" si="2"/>
        <v>-317</v>
      </c>
      <c r="E36" s="10"/>
      <c r="F36" s="10"/>
      <c r="G36" s="10"/>
      <c r="I36" s="16"/>
      <c r="J36" s="17"/>
    </row>
    <row r="37" spans="1:10" ht="18.75" x14ac:dyDescent="0.3">
      <c r="A37" s="13" t="s">
        <v>74</v>
      </c>
      <c r="B37" s="8">
        <v>933</v>
      </c>
      <c r="C37" s="8">
        <v>901</v>
      </c>
      <c r="D37" s="8">
        <f t="shared" si="2"/>
        <v>-32</v>
      </c>
      <c r="E37" s="10"/>
      <c r="F37" s="10"/>
      <c r="G37" s="10"/>
      <c r="I37" s="16"/>
      <c r="J37" s="17"/>
    </row>
    <row r="38" spans="1:10" ht="18.75" x14ac:dyDescent="0.3">
      <c r="A38" s="13" t="s">
        <v>75</v>
      </c>
      <c r="B38" s="8">
        <v>2109</v>
      </c>
      <c r="C38" s="8">
        <v>1729</v>
      </c>
      <c r="D38" s="8">
        <f t="shared" si="2"/>
        <v>-380</v>
      </c>
      <c r="E38" s="10"/>
      <c r="F38" s="10"/>
      <c r="G38" s="10"/>
      <c r="I38" s="16"/>
      <c r="J38" s="17"/>
    </row>
    <row r="39" spans="1:10" ht="18.75" x14ac:dyDescent="0.3">
      <c r="A39" s="13" t="s">
        <v>76</v>
      </c>
      <c r="B39" s="8">
        <v>1234</v>
      </c>
      <c r="C39" s="8">
        <v>976</v>
      </c>
      <c r="D39" s="8">
        <f t="shared" si="2"/>
        <v>-258</v>
      </c>
      <c r="E39" s="10"/>
      <c r="F39" s="10"/>
      <c r="G39" s="10"/>
      <c r="I39" s="16"/>
      <c r="J39" s="17"/>
    </row>
    <row r="40" spans="1:10" ht="18.75" x14ac:dyDescent="0.3">
      <c r="A40" s="13" t="s">
        <v>77</v>
      </c>
      <c r="B40" s="8">
        <v>948</v>
      </c>
      <c r="C40" s="8">
        <v>720</v>
      </c>
      <c r="D40" s="8">
        <f t="shared" si="2"/>
        <v>-228</v>
      </c>
      <c r="E40" s="10"/>
      <c r="F40" s="10"/>
      <c r="G40" s="10"/>
      <c r="I40" s="16"/>
      <c r="J40" s="17"/>
    </row>
    <row r="41" spans="1:10" ht="18.75" x14ac:dyDescent="0.3">
      <c r="A41" s="13" t="s">
        <v>78</v>
      </c>
      <c r="B41" s="8">
        <v>1561</v>
      </c>
      <c r="C41" s="8">
        <v>1462</v>
      </c>
      <c r="D41" s="8">
        <f t="shared" si="2"/>
        <v>-99</v>
      </c>
      <c r="E41" s="10"/>
      <c r="F41" s="10"/>
      <c r="G41" s="10"/>
      <c r="I41" s="16"/>
      <c r="J41" s="17"/>
    </row>
    <row r="42" spans="1:10" ht="18.75" x14ac:dyDescent="0.3">
      <c r="A42" s="13" t="s">
        <v>4</v>
      </c>
      <c r="B42" s="8"/>
      <c r="C42" s="8">
        <f>SUM(C30:C41)</f>
        <v>43351</v>
      </c>
      <c r="D42" s="8">
        <f>SUM(D30:D41)</f>
        <v>-2538</v>
      </c>
      <c r="E42" s="10">
        <v>5.3579999999999997</v>
      </c>
      <c r="F42" s="10">
        <v>5.3579999999999997</v>
      </c>
      <c r="G42" s="10">
        <f t="shared" ref="G42:G43" si="3">F42-E42</f>
        <v>0</v>
      </c>
      <c r="I42" s="16"/>
      <c r="J42" s="17"/>
    </row>
    <row r="43" spans="1:10" ht="18.75" x14ac:dyDescent="0.3">
      <c r="A43" s="13" t="s">
        <v>7</v>
      </c>
      <c r="B43" s="7">
        <v>30393</v>
      </c>
      <c r="C43" s="7">
        <f>C59</f>
        <v>28607</v>
      </c>
      <c r="D43" s="7">
        <f>D59</f>
        <v>-1786</v>
      </c>
      <c r="E43" s="9">
        <v>3.3739999999999992</v>
      </c>
      <c r="F43" s="9">
        <v>3.3739999999999992</v>
      </c>
      <c r="G43" s="9">
        <f t="shared" si="3"/>
        <v>0</v>
      </c>
      <c r="I43" s="15"/>
      <c r="J43" s="17"/>
    </row>
    <row r="44" spans="1:10" ht="18.75" x14ac:dyDescent="0.3">
      <c r="A44" s="13" t="s">
        <v>8</v>
      </c>
      <c r="B44" s="8">
        <v>16570</v>
      </c>
      <c r="C44" s="8">
        <v>16202</v>
      </c>
      <c r="D44" s="8">
        <f t="shared" ref="D44:D58" si="4">C44-B44</f>
        <v>-368</v>
      </c>
      <c r="E44" s="10"/>
      <c r="F44" s="10"/>
      <c r="G44" s="10"/>
      <c r="I44" s="16"/>
      <c r="J44" s="17"/>
    </row>
    <row r="45" spans="1:10" ht="18.75" x14ac:dyDescent="0.3">
      <c r="A45" s="13" t="s">
        <v>79</v>
      </c>
      <c r="B45" s="8">
        <v>673</v>
      </c>
      <c r="C45" s="8">
        <v>642</v>
      </c>
      <c r="D45" s="8">
        <f t="shared" si="4"/>
        <v>-31</v>
      </c>
      <c r="E45" s="10"/>
      <c r="F45" s="10"/>
      <c r="G45" s="10"/>
      <c r="I45" s="16"/>
      <c r="J45" s="17"/>
    </row>
    <row r="46" spans="1:10" ht="18.75" x14ac:dyDescent="0.3">
      <c r="A46" s="13" t="s">
        <v>80</v>
      </c>
      <c r="B46" s="8">
        <v>844</v>
      </c>
      <c r="C46" s="8">
        <v>700</v>
      </c>
      <c r="D46" s="8">
        <f t="shared" si="4"/>
        <v>-144</v>
      </c>
      <c r="E46" s="10"/>
      <c r="F46" s="10"/>
      <c r="G46" s="10"/>
      <c r="I46" s="16"/>
      <c r="J46" s="17"/>
    </row>
    <row r="47" spans="1:10" ht="18.75" x14ac:dyDescent="0.3">
      <c r="A47" s="13" t="s">
        <v>81</v>
      </c>
      <c r="B47" s="8">
        <v>1318</v>
      </c>
      <c r="C47" s="8">
        <v>1102</v>
      </c>
      <c r="D47" s="8">
        <f t="shared" si="4"/>
        <v>-216</v>
      </c>
      <c r="E47" s="10"/>
      <c r="F47" s="10"/>
      <c r="G47" s="10"/>
      <c r="I47" s="16"/>
      <c r="J47" s="17"/>
    </row>
    <row r="48" spans="1:10" ht="18.75" x14ac:dyDescent="0.3">
      <c r="A48" s="13" t="s">
        <v>82</v>
      </c>
      <c r="B48" s="8">
        <v>941</v>
      </c>
      <c r="C48" s="8">
        <v>902</v>
      </c>
      <c r="D48" s="8">
        <f t="shared" si="4"/>
        <v>-39</v>
      </c>
      <c r="E48" s="10"/>
      <c r="F48" s="10"/>
      <c r="G48" s="10"/>
      <c r="I48" s="16"/>
      <c r="J48" s="17"/>
    </row>
    <row r="49" spans="1:10" ht="18.75" x14ac:dyDescent="0.3">
      <c r="A49" s="13" t="s">
        <v>83</v>
      </c>
      <c r="B49" s="8">
        <v>893</v>
      </c>
      <c r="C49" s="8">
        <v>812</v>
      </c>
      <c r="D49" s="8">
        <f t="shared" si="4"/>
        <v>-81</v>
      </c>
      <c r="E49" s="10"/>
      <c r="F49" s="10"/>
      <c r="G49" s="10"/>
      <c r="I49" s="16"/>
      <c r="J49" s="17"/>
    </row>
    <row r="50" spans="1:10" ht="18.75" x14ac:dyDescent="0.3">
      <c r="A50" s="13" t="s">
        <v>84</v>
      </c>
      <c r="B50" s="8">
        <v>1242</v>
      </c>
      <c r="C50" s="8">
        <v>1045</v>
      </c>
      <c r="D50" s="8">
        <f t="shared" si="4"/>
        <v>-197</v>
      </c>
      <c r="E50" s="10"/>
      <c r="F50" s="10"/>
      <c r="G50" s="10"/>
      <c r="I50" s="16"/>
      <c r="J50" s="17"/>
    </row>
    <row r="51" spans="1:10" ht="18.75" x14ac:dyDescent="0.3">
      <c r="A51" s="13" t="s">
        <v>85</v>
      </c>
      <c r="B51" s="8">
        <v>1622</v>
      </c>
      <c r="C51" s="8">
        <v>1583</v>
      </c>
      <c r="D51" s="8">
        <f t="shared" si="4"/>
        <v>-39</v>
      </c>
      <c r="E51" s="10"/>
      <c r="F51" s="10"/>
      <c r="G51" s="10"/>
      <c r="I51" s="16"/>
      <c r="J51" s="17"/>
    </row>
    <row r="52" spans="1:10" ht="18.75" x14ac:dyDescent="0.3">
      <c r="A52" s="13" t="s">
        <v>86</v>
      </c>
      <c r="B52" s="8">
        <v>851</v>
      </c>
      <c r="C52" s="8">
        <v>753</v>
      </c>
      <c r="D52" s="8">
        <f t="shared" si="4"/>
        <v>-98</v>
      </c>
      <c r="E52" s="10"/>
      <c r="F52" s="10"/>
      <c r="G52" s="10"/>
      <c r="I52" s="16"/>
      <c r="J52" s="17"/>
    </row>
    <row r="53" spans="1:10" ht="18.75" x14ac:dyDescent="0.3">
      <c r="A53" s="13" t="s">
        <v>87</v>
      </c>
      <c r="B53" s="8">
        <v>1032</v>
      </c>
      <c r="C53" s="8">
        <v>972</v>
      </c>
      <c r="D53" s="8">
        <f t="shared" si="4"/>
        <v>-60</v>
      </c>
      <c r="E53" s="10"/>
      <c r="F53" s="10"/>
      <c r="G53" s="10"/>
      <c r="I53" s="16"/>
      <c r="J53" s="17"/>
    </row>
    <row r="54" spans="1:10" ht="18.75" x14ac:dyDescent="0.3">
      <c r="A54" s="13" t="s">
        <v>88</v>
      </c>
      <c r="B54" s="8">
        <v>653</v>
      </c>
      <c r="C54" s="8">
        <v>508</v>
      </c>
      <c r="D54" s="8">
        <f t="shared" si="4"/>
        <v>-145</v>
      </c>
      <c r="E54" s="10"/>
      <c r="F54" s="10"/>
      <c r="G54" s="10"/>
      <c r="I54" s="16"/>
      <c r="J54" s="17"/>
    </row>
    <row r="55" spans="1:10" ht="18.75" x14ac:dyDescent="0.3">
      <c r="A55" s="13" t="s">
        <v>89</v>
      </c>
      <c r="B55" s="8">
        <v>522</v>
      </c>
      <c r="C55" s="8">
        <v>446</v>
      </c>
      <c r="D55" s="8">
        <f t="shared" si="4"/>
        <v>-76</v>
      </c>
      <c r="E55" s="10"/>
      <c r="F55" s="10"/>
      <c r="G55" s="10"/>
      <c r="I55" s="16"/>
      <c r="J55" s="17"/>
    </row>
    <row r="56" spans="1:10" ht="18.75" x14ac:dyDescent="0.3">
      <c r="A56" s="13" t="s">
        <v>90</v>
      </c>
      <c r="B56" s="8">
        <v>580</v>
      </c>
      <c r="C56" s="8">
        <v>489</v>
      </c>
      <c r="D56" s="8">
        <f t="shared" si="4"/>
        <v>-91</v>
      </c>
      <c r="E56" s="10"/>
      <c r="F56" s="10"/>
      <c r="G56" s="10"/>
      <c r="I56" s="16"/>
      <c r="J56" s="17"/>
    </row>
    <row r="57" spans="1:10" ht="18.75" x14ac:dyDescent="0.3">
      <c r="A57" s="13" t="s">
        <v>91</v>
      </c>
      <c r="B57" s="8">
        <v>960</v>
      </c>
      <c r="C57" s="8">
        <v>899</v>
      </c>
      <c r="D57" s="8">
        <f t="shared" si="4"/>
        <v>-61</v>
      </c>
      <c r="E57" s="10"/>
      <c r="F57" s="10"/>
      <c r="G57" s="10"/>
      <c r="I57" s="16"/>
      <c r="J57" s="17"/>
    </row>
    <row r="58" spans="1:10" ht="18.75" x14ac:dyDescent="0.3">
      <c r="A58" s="13" t="s">
        <v>92</v>
      </c>
      <c r="B58" s="8">
        <v>1692</v>
      </c>
      <c r="C58" s="8">
        <v>1552</v>
      </c>
      <c r="D58" s="8">
        <f t="shared" si="4"/>
        <v>-140</v>
      </c>
      <c r="E58" s="10"/>
      <c r="F58" s="10"/>
      <c r="G58" s="10"/>
      <c r="I58" s="16"/>
      <c r="J58" s="17"/>
    </row>
    <row r="59" spans="1:10" ht="18.75" x14ac:dyDescent="0.3">
      <c r="A59" s="13" t="s">
        <v>4</v>
      </c>
      <c r="B59" s="8"/>
      <c r="C59" s="8">
        <f>SUM(C44:C58)</f>
        <v>28607</v>
      </c>
      <c r="D59" s="8">
        <f>SUM(D44:D58)</f>
        <v>-1786</v>
      </c>
      <c r="E59" s="10">
        <v>3.3740000000000001</v>
      </c>
      <c r="F59" s="10">
        <v>3.3740000000000001</v>
      </c>
      <c r="G59" s="10">
        <f t="shared" ref="G59:G60" si="5">F59-E59</f>
        <v>0</v>
      </c>
      <c r="I59" s="16"/>
      <c r="J59" s="17"/>
    </row>
    <row r="60" spans="1:10" ht="18.75" x14ac:dyDescent="0.3">
      <c r="A60" s="13" t="s">
        <v>9</v>
      </c>
      <c r="B60" s="7">
        <v>19790</v>
      </c>
      <c r="C60" s="7">
        <f>C81</f>
        <v>19790</v>
      </c>
      <c r="D60" s="7">
        <f>D81</f>
        <v>0</v>
      </c>
      <c r="E60" s="9">
        <v>6.383</v>
      </c>
      <c r="F60" s="9">
        <v>6.383</v>
      </c>
      <c r="G60" s="9">
        <f t="shared" si="5"/>
        <v>0</v>
      </c>
      <c r="I60" s="15"/>
      <c r="J60" s="17"/>
    </row>
    <row r="61" spans="1:10" ht="18.75" x14ac:dyDescent="0.3">
      <c r="A61" s="13" t="s">
        <v>93</v>
      </c>
      <c r="B61" s="8">
        <v>6860</v>
      </c>
      <c r="C61" s="8">
        <v>6860</v>
      </c>
      <c r="D61" s="8">
        <f t="shared" ref="D61:D80" si="6">C61-B61</f>
        <v>0</v>
      </c>
      <c r="E61" s="10"/>
      <c r="F61" s="10"/>
      <c r="G61" s="10"/>
      <c r="I61" s="16"/>
      <c r="J61" s="17"/>
    </row>
    <row r="62" spans="1:10" ht="18.75" x14ac:dyDescent="0.3">
      <c r="A62" s="13" t="s">
        <v>94</v>
      </c>
      <c r="B62" s="8">
        <v>1345</v>
      </c>
      <c r="C62" s="8">
        <v>1345</v>
      </c>
      <c r="D62" s="8">
        <f t="shared" si="6"/>
        <v>0</v>
      </c>
      <c r="E62" s="10"/>
      <c r="F62" s="10"/>
      <c r="G62" s="10"/>
      <c r="I62" s="16"/>
      <c r="J62" s="17"/>
    </row>
    <row r="63" spans="1:10" ht="18.75" x14ac:dyDescent="0.3">
      <c r="A63" s="13" t="s">
        <v>95</v>
      </c>
      <c r="B63" s="8">
        <v>541</v>
      </c>
      <c r="C63" s="8">
        <v>541</v>
      </c>
      <c r="D63" s="8">
        <f t="shared" si="6"/>
        <v>0</v>
      </c>
      <c r="E63" s="10"/>
      <c r="F63" s="10"/>
      <c r="G63" s="10"/>
      <c r="I63" s="16"/>
      <c r="J63" s="17"/>
    </row>
    <row r="64" spans="1:10" ht="18.75" x14ac:dyDescent="0.3">
      <c r="A64" s="13" t="s">
        <v>96</v>
      </c>
      <c r="B64" s="8">
        <v>651</v>
      </c>
      <c r="C64" s="8">
        <v>651</v>
      </c>
      <c r="D64" s="8">
        <f t="shared" si="6"/>
        <v>0</v>
      </c>
      <c r="E64" s="10"/>
      <c r="F64" s="10"/>
      <c r="G64" s="10"/>
      <c r="I64" s="16"/>
      <c r="J64" s="17"/>
    </row>
    <row r="65" spans="1:10" ht="18.75" x14ac:dyDescent="0.3">
      <c r="A65" s="13" t="s">
        <v>97</v>
      </c>
      <c r="B65" s="8">
        <v>617</v>
      </c>
      <c r="C65" s="8">
        <v>617</v>
      </c>
      <c r="D65" s="8">
        <f t="shared" si="6"/>
        <v>0</v>
      </c>
      <c r="E65" s="10"/>
      <c r="F65" s="10"/>
      <c r="G65" s="10"/>
      <c r="I65" s="16"/>
      <c r="J65" s="17"/>
    </row>
    <row r="66" spans="1:10" ht="18.75" x14ac:dyDescent="0.3">
      <c r="A66" s="13" t="s">
        <v>98</v>
      </c>
      <c r="B66" s="8">
        <v>378</v>
      </c>
      <c r="C66" s="8">
        <v>378</v>
      </c>
      <c r="D66" s="8">
        <f t="shared" si="6"/>
        <v>0</v>
      </c>
      <c r="E66" s="10"/>
      <c r="F66" s="10"/>
      <c r="G66" s="10"/>
      <c r="I66" s="16"/>
      <c r="J66" s="17"/>
    </row>
    <row r="67" spans="1:10" ht="18.75" x14ac:dyDescent="0.3">
      <c r="A67" s="13" t="s">
        <v>99</v>
      </c>
      <c r="B67" s="8">
        <v>149</v>
      </c>
      <c r="C67" s="8">
        <v>149</v>
      </c>
      <c r="D67" s="8">
        <f t="shared" si="6"/>
        <v>0</v>
      </c>
      <c r="E67" s="10"/>
      <c r="F67" s="10"/>
      <c r="G67" s="10"/>
      <c r="I67" s="16"/>
      <c r="J67" s="17"/>
    </row>
    <row r="68" spans="1:10" ht="18.75" x14ac:dyDescent="0.3">
      <c r="A68" s="13" t="s">
        <v>100</v>
      </c>
      <c r="B68" s="8">
        <v>1916</v>
      </c>
      <c r="C68" s="8">
        <v>1916</v>
      </c>
      <c r="D68" s="8">
        <f t="shared" si="6"/>
        <v>0</v>
      </c>
      <c r="E68" s="10"/>
      <c r="F68" s="10"/>
      <c r="G68" s="10"/>
      <c r="I68" s="16"/>
      <c r="J68" s="17"/>
    </row>
    <row r="69" spans="1:10" ht="18.75" x14ac:dyDescent="0.3">
      <c r="A69" s="13" t="s">
        <v>101</v>
      </c>
      <c r="B69" s="8">
        <v>407</v>
      </c>
      <c r="C69" s="8">
        <v>407</v>
      </c>
      <c r="D69" s="8">
        <f t="shared" si="6"/>
        <v>0</v>
      </c>
      <c r="E69" s="10"/>
      <c r="F69" s="10"/>
      <c r="G69" s="10"/>
      <c r="I69" s="16"/>
      <c r="J69" s="17"/>
    </row>
    <row r="70" spans="1:10" ht="18.75" x14ac:dyDescent="0.3">
      <c r="A70" s="13" t="s">
        <v>102</v>
      </c>
      <c r="B70" s="8">
        <v>930</v>
      </c>
      <c r="C70" s="8">
        <v>930</v>
      </c>
      <c r="D70" s="8">
        <f t="shared" si="6"/>
        <v>0</v>
      </c>
      <c r="E70" s="10"/>
      <c r="F70" s="10"/>
      <c r="G70" s="10"/>
      <c r="I70" s="16"/>
      <c r="J70" s="17"/>
    </row>
    <row r="71" spans="1:10" ht="18.75" x14ac:dyDescent="0.3">
      <c r="A71" s="13" t="s">
        <v>103</v>
      </c>
      <c r="B71" s="8">
        <v>581</v>
      </c>
      <c r="C71" s="8">
        <v>581</v>
      </c>
      <c r="D71" s="8">
        <f t="shared" si="6"/>
        <v>0</v>
      </c>
      <c r="E71" s="10"/>
      <c r="F71" s="10"/>
      <c r="G71" s="10"/>
      <c r="I71" s="16"/>
      <c r="J71" s="17"/>
    </row>
    <row r="72" spans="1:10" ht="18.75" x14ac:dyDescent="0.3">
      <c r="A72" s="13" t="s">
        <v>104</v>
      </c>
      <c r="B72" s="8">
        <v>431</v>
      </c>
      <c r="C72" s="8">
        <v>431</v>
      </c>
      <c r="D72" s="8">
        <f t="shared" si="6"/>
        <v>0</v>
      </c>
      <c r="E72" s="10"/>
      <c r="F72" s="10"/>
      <c r="G72" s="10"/>
      <c r="I72" s="16"/>
      <c r="J72" s="17"/>
    </row>
    <row r="73" spans="1:10" ht="18.75" x14ac:dyDescent="0.3">
      <c r="A73" s="13" t="s">
        <v>105</v>
      </c>
      <c r="B73" s="8">
        <v>771</v>
      </c>
      <c r="C73" s="8">
        <v>771</v>
      </c>
      <c r="D73" s="8">
        <f t="shared" si="6"/>
        <v>0</v>
      </c>
      <c r="E73" s="10"/>
      <c r="F73" s="10"/>
      <c r="G73" s="10"/>
      <c r="I73" s="16"/>
      <c r="J73" s="17"/>
    </row>
    <row r="74" spans="1:10" ht="18.75" x14ac:dyDescent="0.3">
      <c r="A74" s="13" t="s">
        <v>106</v>
      </c>
      <c r="B74" s="8">
        <v>1540</v>
      </c>
      <c r="C74" s="8">
        <v>1540</v>
      </c>
      <c r="D74" s="8">
        <f t="shared" si="6"/>
        <v>0</v>
      </c>
      <c r="E74" s="10"/>
      <c r="F74" s="10"/>
      <c r="G74" s="10"/>
      <c r="I74" s="16"/>
      <c r="J74" s="17"/>
    </row>
    <row r="75" spans="1:10" ht="18.75" x14ac:dyDescent="0.3">
      <c r="A75" s="13" t="s">
        <v>107</v>
      </c>
      <c r="B75" s="8">
        <v>649</v>
      </c>
      <c r="C75" s="8">
        <v>649</v>
      </c>
      <c r="D75" s="8">
        <f t="shared" si="6"/>
        <v>0</v>
      </c>
      <c r="E75" s="10"/>
      <c r="F75" s="10"/>
      <c r="G75" s="10"/>
      <c r="I75" s="16"/>
      <c r="J75" s="17"/>
    </row>
    <row r="76" spans="1:10" ht="18.75" x14ac:dyDescent="0.3">
      <c r="A76" s="13" t="s">
        <v>108</v>
      </c>
      <c r="B76" s="8">
        <v>480</v>
      </c>
      <c r="C76" s="8">
        <v>480</v>
      </c>
      <c r="D76" s="8">
        <f t="shared" si="6"/>
        <v>0</v>
      </c>
      <c r="E76" s="10"/>
      <c r="F76" s="10"/>
      <c r="G76" s="10"/>
      <c r="I76" s="16"/>
      <c r="J76" s="17"/>
    </row>
    <row r="77" spans="1:10" ht="18.75" x14ac:dyDescent="0.3">
      <c r="A77" s="13" t="s">
        <v>109</v>
      </c>
      <c r="B77" s="8">
        <v>634</v>
      </c>
      <c r="C77" s="8">
        <v>634</v>
      </c>
      <c r="D77" s="8">
        <f t="shared" si="6"/>
        <v>0</v>
      </c>
      <c r="E77" s="10"/>
      <c r="F77" s="10"/>
      <c r="G77" s="10"/>
      <c r="I77" s="16"/>
      <c r="J77" s="17"/>
    </row>
    <row r="78" spans="1:10" ht="18.75" x14ac:dyDescent="0.3">
      <c r="A78" s="13" t="s">
        <v>110</v>
      </c>
      <c r="B78" s="8">
        <v>307</v>
      </c>
      <c r="C78" s="8">
        <v>307</v>
      </c>
      <c r="D78" s="8">
        <f t="shared" si="6"/>
        <v>0</v>
      </c>
      <c r="E78" s="10"/>
      <c r="F78" s="10"/>
      <c r="G78" s="10"/>
      <c r="I78" s="16"/>
      <c r="J78" s="17"/>
    </row>
    <row r="79" spans="1:10" ht="18.75" x14ac:dyDescent="0.3">
      <c r="A79" s="13" t="s">
        <v>111</v>
      </c>
      <c r="B79" s="8">
        <v>150</v>
      </c>
      <c r="C79" s="8">
        <v>150</v>
      </c>
      <c r="D79" s="8">
        <f t="shared" si="6"/>
        <v>0</v>
      </c>
      <c r="E79" s="10"/>
      <c r="F79" s="10"/>
      <c r="G79" s="10"/>
      <c r="I79" s="16"/>
      <c r="J79" s="17"/>
    </row>
    <row r="80" spans="1:10" ht="18.75" x14ac:dyDescent="0.3">
      <c r="A80" s="13" t="s">
        <v>112</v>
      </c>
      <c r="B80" s="8">
        <v>453</v>
      </c>
      <c r="C80" s="8">
        <v>453</v>
      </c>
      <c r="D80" s="8">
        <f t="shared" si="6"/>
        <v>0</v>
      </c>
      <c r="E80" s="10"/>
      <c r="F80" s="10"/>
      <c r="G80" s="10"/>
      <c r="I80" s="16"/>
      <c r="J80" s="17"/>
    </row>
    <row r="81" spans="1:10" ht="18.75" x14ac:dyDescent="0.3">
      <c r="A81" s="13" t="s">
        <v>4</v>
      </c>
      <c r="B81" s="8"/>
      <c r="C81" s="8">
        <f>SUM(C61:C80)</f>
        <v>19790</v>
      </c>
      <c r="D81" s="8">
        <f>SUM(D61:D80)</f>
        <v>0</v>
      </c>
      <c r="E81" s="10">
        <v>6.383</v>
      </c>
      <c r="F81" s="10">
        <v>6.383</v>
      </c>
      <c r="G81" s="10">
        <f t="shared" ref="G81:G82" si="7">F81-E81</f>
        <v>0</v>
      </c>
      <c r="I81" s="16"/>
      <c r="J81" s="17"/>
    </row>
    <row r="82" spans="1:10" ht="18.75" x14ac:dyDescent="0.3">
      <c r="A82" s="13" t="s">
        <v>10</v>
      </c>
      <c r="B82" s="7">
        <v>20342</v>
      </c>
      <c r="C82" s="7">
        <f>C96</f>
        <v>17021</v>
      </c>
      <c r="D82" s="7">
        <f>D96</f>
        <v>-3321</v>
      </c>
      <c r="E82" s="9">
        <v>4.4220100000000002</v>
      </c>
      <c r="F82" s="9">
        <v>4.4220100000000002</v>
      </c>
      <c r="G82" s="9">
        <f t="shared" si="7"/>
        <v>0</v>
      </c>
      <c r="I82" s="15"/>
      <c r="J82" s="17"/>
    </row>
    <row r="83" spans="1:10" ht="18.75" x14ac:dyDescent="0.3">
      <c r="A83" s="13" t="s">
        <v>113</v>
      </c>
      <c r="B83" s="8">
        <v>970</v>
      </c>
      <c r="C83" s="8">
        <v>814</v>
      </c>
      <c r="D83" s="8">
        <f t="shared" ref="D83:D95" si="8">C83-B83</f>
        <v>-156</v>
      </c>
      <c r="E83" s="10"/>
      <c r="F83" s="10"/>
      <c r="G83" s="10"/>
      <c r="I83" s="16"/>
      <c r="J83" s="17"/>
    </row>
    <row r="84" spans="1:10" ht="18.75" x14ac:dyDescent="0.3">
      <c r="A84" s="13" t="s">
        <v>114</v>
      </c>
      <c r="B84" s="8">
        <v>709</v>
      </c>
      <c r="C84" s="8">
        <v>573</v>
      </c>
      <c r="D84" s="8">
        <f t="shared" si="8"/>
        <v>-136</v>
      </c>
      <c r="E84" s="10"/>
      <c r="F84" s="10"/>
      <c r="G84" s="10"/>
      <c r="I84" s="16"/>
      <c r="J84" s="17"/>
    </row>
    <row r="85" spans="1:10" ht="18.75" x14ac:dyDescent="0.3">
      <c r="A85" s="13" t="s">
        <v>115</v>
      </c>
      <c r="B85" s="8">
        <v>8295</v>
      </c>
      <c r="C85" s="8">
        <v>7019</v>
      </c>
      <c r="D85" s="8">
        <f t="shared" si="8"/>
        <v>-1276</v>
      </c>
      <c r="E85" s="10"/>
      <c r="F85" s="10"/>
      <c r="G85" s="10"/>
      <c r="I85" s="16"/>
      <c r="J85" s="17"/>
    </row>
    <row r="86" spans="1:10" ht="18.75" x14ac:dyDescent="0.3">
      <c r="A86" s="13" t="s">
        <v>116</v>
      </c>
      <c r="B86" s="8">
        <v>1324</v>
      </c>
      <c r="C86" s="8">
        <v>1019</v>
      </c>
      <c r="D86" s="8">
        <f t="shared" si="8"/>
        <v>-305</v>
      </c>
      <c r="E86" s="10"/>
      <c r="F86" s="10"/>
      <c r="G86" s="10"/>
      <c r="I86" s="16"/>
      <c r="J86" s="17"/>
    </row>
    <row r="87" spans="1:10" ht="18.75" x14ac:dyDescent="0.3">
      <c r="A87" s="13" t="s">
        <v>117</v>
      </c>
      <c r="B87" s="8">
        <v>594</v>
      </c>
      <c r="C87" s="8">
        <v>530</v>
      </c>
      <c r="D87" s="8">
        <f t="shared" si="8"/>
        <v>-64</v>
      </c>
      <c r="E87" s="10"/>
      <c r="F87" s="10"/>
      <c r="G87" s="10"/>
      <c r="I87" s="16"/>
      <c r="J87" s="17"/>
    </row>
    <row r="88" spans="1:10" ht="18.75" x14ac:dyDescent="0.3">
      <c r="A88" s="13" t="s">
        <v>118</v>
      </c>
      <c r="B88" s="8">
        <v>1348</v>
      </c>
      <c r="C88" s="8">
        <v>1122</v>
      </c>
      <c r="D88" s="8">
        <f t="shared" si="8"/>
        <v>-226</v>
      </c>
      <c r="E88" s="10"/>
      <c r="F88" s="10"/>
      <c r="G88" s="10"/>
      <c r="I88" s="16"/>
      <c r="J88" s="17"/>
    </row>
    <row r="89" spans="1:10" ht="18.75" x14ac:dyDescent="0.3">
      <c r="A89" s="13" t="s">
        <v>119</v>
      </c>
      <c r="B89" s="8">
        <v>1145</v>
      </c>
      <c r="C89" s="8">
        <v>958</v>
      </c>
      <c r="D89" s="8">
        <f t="shared" si="8"/>
        <v>-187</v>
      </c>
      <c r="E89" s="10"/>
      <c r="F89" s="10"/>
      <c r="G89" s="10"/>
      <c r="I89" s="16"/>
      <c r="J89" s="17"/>
    </row>
    <row r="90" spans="1:10" ht="18.75" x14ac:dyDescent="0.3">
      <c r="A90" s="13" t="s">
        <v>120</v>
      </c>
      <c r="B90" s="8">
        <v>1156</v>
      </c>
      <c r="C90" s="8">
        <v>993</v>
      </c>
      <c r="D90" s="8">
        <f t="shared" si="8"/>
        <v>-163</v>
      </c>
      <c r="E90" s="10"/>
      <c r="F90" s="10"/>
      <c r="G90" s="10"/>
      <c r="I90" s="16"/>
      <c r="J90" s="17"/>
    </row>
    <row r="91" spans="1:10" ht="18.75" x14ac:dyDescent="0.3">
      <c r="A91" s="13" t="s">
        <v>121</v>
      </c>
      <c r="B91" s="8">
        <v>1380</v>
      </c>
      <c r="C91" s="8">
        <v>1149</v>
      </c>
      <c r="D91" s="8">
        <f t="shared" si="8"/>
        <v>-231</v>
      </c>
      <c r="E91" s="10"/>
      <c r="F91" s="10"/>
      <c r="G91" s="10"/>
      <c r="I91" s="16"/>
      <c r="J91" s="17"/>
    </row>
    <row r="92" spans="1:10" ht="18.75" x14ac:dyDescent="0.3">
      <c r="A92" s="13" t="s">
        <v>122</v>
      </c>
      <c r="B92" s="8">
        <v>908</v>
      </c>
      <c r="C92" s="8">
        <v>705</v>
      </c>
      <c r="D92" s="8">
        <f t="shared" si="8"/>
        <v>-203</v>
      </c>
      <c r="E92" s="10"/>
      <c r="F92" s="10"/>
      <c r="G92" s="10"/>
      <c r="I92" s="16"/>
      <c r="J92" s="17"/>
    </row>
    <row r="93" spans="1:10" ht="18.75" x14ac:dyDescent="0.3">
      <c r="A93" s="13" t="s">
        <v>123</v>
      </c>
      <c r="B93" s="8">
        <v>1343</v>
      </c>
      <c r="C93" s="8">
        <v>1168</v>
      </c>
      <c r="D93" s="8">
        <f t="shared" si="8"/>
        <v>-175</v>
      </c>
      <c r="E93" s="10"/>
      <c r="F93" s="10"/>
      <c r="G93" s="10"/>
      <c r="I93" s="16"/>
      <c r="J93" s="17"/>
    </row>
    <row r="94" spans="1:10" ht="18.75" x14ac:dyDescent="0.3">
      <c r="A94" s="13" t="s">
        <v>124</v>
      </c>
      <c r="B94" s="8">
        <v>256</v>
      </c>
      <c r="C94" s="8">
        <v>216</v>
      </c>
      <c r="D94" s="8">
        <f t="shared" si="8"/>
        <v>-40</v>
      </c>
      <c r="E94" s="10"/>
      <c r="F94" s="10"/>
      <c r="G94" s="10"/>
      <c r="I94" s="16"/>
      <c r="J94" s="17"/>
    </row>
    <row r="95" spans="1:10" ht="18.75" x14ac:dyDescent="0.3">
      <c r="A95" s="13" t="s">
        <v>125</v>
      </c>
      <c r="B95" s="8">
        <v>914</v>
      </c>
      <c r="C95" s="8">
        <v>755</v>
      </c>
      <c r="D95" s="8">
        <f t="shared" si="8"/>
        <v>-159</v>
      </c>
      <c r="E95" s="10"/>
      <c r="F95" s="10"/>
      <c r="G95" s="10"/>
      <c r="I95" s="16"/>
      <c r="J95" s="17"/>
    </row>
    <row r="96" spans="1:10" ht="18.75" x14ac:dyDescent="0.3">
      <c r="A96" s="13" t="s">
        <v>4</v>
      </c>
      <c r="B96" s="8"/>
      <c r="C96" s="8">
        <f>SUM(C83:C95)</f>
        <v>17021</v>
      </c>
      <c r="D96" s="8">
        <f>SUM(D83:D95)</f>
        <v>-3321</v>
      </c>
      <c r="E96" s="10">
        <v>4.4219999999999997</v>
      </c>
      <c r="F96" s="10">
        <v>4.4219999999999997</v>
      </c>
      <c r="G96" s="10">
        <f t="shared" ref="G96:G97" si="9">F96-E96</f>
        <v>0</v>
      </c>
      <c r="I96" s="16"/>
      <c r="J96" s="17"/>
    </row>
    <row r="97" spans="1:10" ht="18.75" x14ac:dyDescent="0.3">
      <c r="A97" s="13" t="s">
        <v>11</v>
      </c>
      <c r="B97" s="7">
        <v>15862</v>
      </c>
      <c r="C97" s="7">
        <f>C112</f>
        <v>15862</v>
      </c>
      <c r="D97" s="7">
        <f>D112</f>
        <v>0</v>
      </c>
      <c r="E97" s="9">
        <v>4.9659999999999993</v>
      </c>
      <c r="F97" s="9">
        <v>4.9659999999999993</v>
      </c>
      <c r="G97" s="9">
        <f t="shared" si="9"/>
        <v>0</v>
      </c>
      <c r="I97" s="15"/>
      <c r="J97" s="17"/>
    </row>
    <row r="98" spans="1:10" ht="18.75" x14ac:dyDescent="0.3">
      <c r="A98" s="13" t="s">
        <v>126</v>
      </c>
      <c r="B98" s="8">
        <v>639</v>
      </c>
      <c r="C98" s="8">
        <v>639</v>
      </c>
      <c r="D98" s="8">
        <f t="shared" ref="D98:D111" si="10">C98-B98</f>
        <v>0</v>
      </c>
      <c r="E98" s="10"/>
      <c r="F98" s="10"/>
      <c r="G98" s="10"/>
      <c r="I98" s="16"/>
      <c r="J98" s="17"/>
    </row>
    <row r="99" spans="1:10" ht="18.75" x14ac:dyDescent="0.3">
      <c r="A99" s="13" t="s">
        <v>127</v>
      </c>
      <c r="B99" s="8">
        <v>908</v>
      </c>
      <c r="C99" s="8">
        <v>908</v>
      </c>
      <c r="D99" s="8">
        <f t="shared" si="10"/>
        <v>0</v>
      </c>
      <c r="E99" s="10"/>
      <c r="F99" s="10"/>
      <c r="G99" s="10"/>
      <c r="I99" s="16"/>
      <c r="J99" s="17"/>
    </row>
    <row r="100" spans="1:10" ht="18.75" x14ac:dyDescent="0.3">
      <c r="A100" s="13" t="s">
        <v>128</v>
      </c>
      <c r="B100" s="8">
        <v>862</v>
      </c>
      <c r="C100" s="8">
        <v>862</v>
      </c>
      <c r="D100" s="8">
        <f t="shared" si="10"/>
        <v>0</v>
      </c>
      <c r="E100" s="10"/>
      <c r="F100" s="10"/>
      <c r="G100" s="10"/>
      <c r="I100" s="16"/>
      <c r="J100" s="17"/>
    </row>
    <row r="101" spans="1:10" ht="18.75" x14ac:dyDescent="0.3">
      <c r="A101" s="13" t="s">
        <v>129</v>
      </c>
      <c r="B101" s="8">
        <v>740</v>
      </c>
      <c r="C101" s="8">
        <v>740</v>
      </c>
      <c r="D101" s="8">
        <f t="shared" si="10"/>
        <v>0</v>
      </c>
      <c r="E101" s="10"/>
      <c r="F101" s="10"/>
      <c r="G101" s="10"/>
      <c r="I101" s="16"/>
      <c r="J101" s="17"/>
    </row>
    <row r="102" spans="1:10" ht="18.75" x14ac:dyDescent="0.3">
      <c r="A102" s="13" t="s">
        <v>130</v>
      </c>
      <c r="B102" s="8">
        <v>5265</v>
      </c>
      <c r="C102" s="8">
        <v>5265</v>
      </c>
      <c r="D102" s="8">
        <f t="shared" si="10"/>
        <v>0</v>
      </c>
      <c r="E102" s="10"/>
      <c r="F102" s="10"/>
      <c r="G102" s="10"/>
      <c r="I102" s="16"/>
      <c r="J102" s="17"/>
    </row>
    <row r="103" spans="1:10" ht="18.75" x14ac:dyDescent="0.3">
      <c r="A103" s="13" t="s">
        <v>131</v>
      </c>
      <c r="B103" s="8">
        <v>894</v>
      </c>
      <c r="C103" s="8">
        <v>894</v>
      </c>
      <c r="D103" s="8">
        <f t="shared" si="10"/>
        <v>0</v>
      </c>
      <c r="E103" s="10"/>
      <c r="F103" s="10"/>
      <c r="G103" s="10"/>
      <c r="I103" s="16"/>
      <c r="J103" s="17"/>
    </row>
    <row r="104" spans="1:10" ht="18.75" x14ac:dyDescent="0.3">
      <c r="A104" s="13" t="s">
        <v>132</v>
      </c>
      <c r="B104" s="8">
        <v>537</v>
      </c>
      <c r="C104" s="8">
        <v>537</v>
      </c>
      <c r="D104" s="8">
        <f t="shared" si="10"/>
        <v>0</v>
      </c>
      <c r="E104" s="10"/>
      <c r="F104" s="10"/>
      <c r="G104" s="10"/>
      <c r="I104" s="16"/>
      <c r="J104" s="17"/>
    </row>
    <row r="105" spans="1:10" ht="18.75" x14ac:dyDescent="0.3">
      <c r="A105" s="13" t="s">
        <v>133</v>
      </c>
      <c r="B105" s="8">
        <v>1105</v>
      </c>
      <c r="C105" s="8">
        <v>1105</v>
      </c>
      <c r="D105" s="8">
        <f t="shared" si="10"/>
        <v>0</v>
      </c>
      <c r="E105" s="10"/>
      <c r="F105" s="10"/>
      <c r="G105" s="10"/>
      <c r="I105" s="16"/>
      <c r="J105" s="17"/>
    </row>
    <row r="106" spans="1:10" ht="18.75" x14ac:dyDescent="0.3">
      <c r="A106" s="13" t="s">
        <v>134</v>
      </c>
      <c r="B106" s="8">
        <v>612</v>
      </c>
      <c r="C106" s="8">
        <v>612</v>
      </c>
      <c r="D106" s="8">
        <f t="shared" si="10"/>
        <v>0</v>
      </c>
      <c r="E106" s="10"/>
      <c r="F106" s="10"/>
      <c r="G106" s="10"/>
      <c r="I106" s="16"/>
      <c r="J106" s="17"/>
    </row>
    <row r="107" spans="1:10" ht="18.75" x14ac:dyDescent="0.3">
      <c r="A107" s="13" t="s">
        <v>135</v>
      </c>
      <c r="B107" s="8">
        <v>1044</v>
      </c>
      <c r="C107" s="8">
        <v>1044</v>
      </c>
      <c r="D107" s="8">
        <f t="shared" si="10"/>
        <v>0</v>
      </c>
      <c r="E107" s="10"/>
      <c r="F107" s="10"/>
      <c r="G107" s="10"/>
      <c r="I107" s="16"/>
      <c r="J107" s="17"/>
    </row>
    <row r="108" spans="1:10" ht="18.75" x14ac:dyDescent="0.3">
      <c r="A108" s="13" t="s">
        <v>136</v>
      </c>
      <c r="B108" s="8">
        <v>518</v>
      </c>
      <c r="C108" s="8">
        <v>518</v>
      </c>
      <c r="D108" s="8">
        <f t="shared" si="10"/>
        <v>0</v>
      </c>
      <c r="E108" s="10"/>
      <c r="F108" s="10"/>
      <c r="G108" s="10"/>
      <c r="I108" s="16"/>
      <c r="J108" s="17"/>
    </row>
    <row r="109" spans="1:10" ht="18.75" x14ac:dyDescent="0.3">
      <c r="A109" s="13" t="s">
        <v>137</v>
      </c>
      <c r="B109" s="8">
        <v>790</v>
      </c>
      <c r="C109" s="8">
        <v>790</v>
      </c>
      <c r="D109" s="8">
        <f t="shared" si="10"/>
        <v>0</v>
      </c>
      <c r="E109" s="10"/>
      <c r="F109" s="10"/>
      <c r="G109" s="10"/>
      <c r="I109" s="16"/>
      <c r="J109" s="17"/>
    </row>
    <row r="110" spans="1:10" ht="18.75" x14ac:dyDescent="0.3">
      <c r="A110" s="13" t="s">
        <v>138</v>
      </c>
      <c r="B110" s="8">
        <v>1042</v>
      </c>
      <c r="C110" s="8">
        <v>1042</v>
      </c>
      <c r="D110" s="8">
        <f t="shared" si="10"/>
        <v>0</v>
      </c>
      <c r="E110" s="10"/>
      <c r="F110" s="10"/>
      <c r="G110" s="10"/>
      <c r="I110" s="16"/>
      <c r="J110" s="17"/>
    </row>
    <row r="111" spans="1:10" ht="18.75" x14ac:dyDescent="0.3">
      <c r="A111" s="13" t="s">
        <v>139</v>
      </c>
      <c r="B111" s="8">
        <v>906</v>
      </c>
      <c r="C111" s="8">
        <v>906</v>
      </c>
      <c r="D111" s="8">
        <f t="shared" si="10"/>
        <v>0</v>
      </c>
      <c r="E111" s="10"/>
      <c r="F111" s="10"/>
      <c r="G111" s="10"/>
      <c r="I111" s="16"/>
      <c r="J111" s="17"/>
    </row>
    <row r="112" spans="1:10" ht="18.75" x14ac:dyDescent="0.3">
      <c r="A112" s="13" t="s">
        <v>4</v>
      </c>
      <c r="B112" s="8"/>
      <c r="C112" s="8">
        <f>SUM(C98:C111)</f>
        <v>15862</v>
      </c>
      <c r="D112" s="8">
        <f>SUM(D98:D111)</f>
        <v>0</v>
      </c>
      <c r="E112" s="10">
        <v>4.9660000000000002</v>
      </c>
      <c r="F112" s="10">
        <v>4.9660000000000002</v>
      </c>
      <c r="G112" s="10">
        <f t="shared" ref="G112:G113" si="11">F112-E112</f>
        <v>0</v>
      </c>
      <c r="I112" s="16"/>
      <c r="J112" s="17"/>
    </row>
    <row r="113" spans="1:10" ht="18.75" x14ac:dyDescent="0.3">
      <c r="A113" s="13" t="s">
        <v>12</v>
      </c>
      <c r="B113" s="7">
        <v>63390</v>
      </c>
      <c r="C113" s="7">
        <f>C134</f>
        <v>63390</v>
      </c>
      <c r="D113" s="7">
        <f>D134</f>
        <v>0</v>
      </c>
      <c r="E113" s="9">
        <v>4.2139999999999995</v>
      </c>
      <c r="F113" s="9">
        <v>4.2140000000000004</v>
      </c>
      <c r="G113" s="9">
        <f t="shared" si="11"/>
        <v>0</v>
      </c>
      <c r="I113" s="15"/>
      <c r="J113" s="17"/>
    </row>
    <row r="114" spans="1:10" ht="18.75" x14ac:dyDescent="0.3">
      <c r="A114" s="13" t="s">
        <v>13</v>
      </c>
      <c r="B114" s="8">
        <v>19648</v>
      </c>
      <c r="C114" s="8">
        <v>19648</v>
      </c>
      <c r="D114" s="8">
        <f t="shared" ref="D114:D133" si="12">C114-B114</f>
        <v>0</v>
      </c>
      <c r="E114" s="10"/>
      <c r="F114" s="10"/>
      <c r="G114" s="10"/>
      <c r="I114" s="16"/>
      <c r="J114" s="17"/>
    </row>
    <row r="115" spans="1:10" ht="18.75" x14ac:dyDescent="0.3">
      <c r="A115" s="13" t="s">
        <v>140</v>
      </c>
      <c r="B115" s="8">
        <v>1481</v>
      </c>
      <c r="C115" s="8">
        <v>1481</v>
      </c>
      <c r="D115" s="8">
        <f t="shared" si="12"/>
        <v>0</v>
      </c>
      <c r="E115" s="10"/>
      <c r="F115" s="10"/>
      <c r="G115" s="10"/>
      <c r="I115" s="16"/>
      <c r="J115" s="17"/>
    </row>
    <row r="116" spans="1:10" ht="18.75" x14ac:dyDescent="0.3">
      <c r="A116" s="13" t="s">
        <v>141</v>
      </c>
      <c r="B116" s="8">
        <v>3179</v>
      </c>
      <c r="C116" s="8">
        <v>3179</v>
      </c>
      <c r="D116" s="8">
        <f t="shared" si="12"/>
        <v>0</v>
      </c>
      <c r="E116" s="10"/>
      <c r="F116" s="10"/>
      <c r="G116" s="10"/>
      <c r="I116" s="16"/>
      <c r="J116" s="17"/>
    </row>
    <row r="117" spans="1:10" ht="18.75" x14ac:dyDescent="0.3">
      <c r="A117" s="13" t="s">
        <v>142</v>
      </c>
      <c r="B117" s="8">
        <v>1127</v>
      </c>
      <c r="C117" s="8">
        <v>1127</v>
      </c>
      <c r="D117" s="8">
        <f t="shared" si="12"/>
        <v>0</v>
      </c>
      <c r="E117" s="10"/>
      <c r="F117" s="10"/>
      <c r="G117" s="10"/>
      <c r="I117" s="16"/>
      <c r="J117" s="17"/>
    </row>
    <row r="118" spans="1:10" ht="18.75" x14ac:dyDescent="0.3">
      <c r="A118" s="13" t="s">
        <v>143</v>
      </c>
      <c r="B118" s="8">
        <v>1011</v>
      </c>
      <c r="C118" s="8">
        <v>1011</v>
      </c>
      <c r="D118" s="8">
        <f t="shared" si="12"/>
        <v>0</v>
      </c>
      <c r="E118" s="10"/>
      <c r="F118" s="10"/>
      <c r="G118" s="10"/>
      <c r="I118" s="16"/>
      <c r="J118" s="17"/>
    </row>
    <row r="119" spans="1:10" ht="18.75" x14ac:dyDescent="0.3">
      <c r="A119" s="13" t="s">
        <v>144</v>
      </c>
      <c r="B119" s="8">
        <v>1812</v>
      </c>
      <c r="C119" s="8">
        <v>1812</v>
      </c>
      <c r="D119" s="8">
        <f t="shared" si="12"/>
        <v>0</v>
      </c>
      <c r="E119" s="10"/>
      <c r="F119" s="10"/>
      <c r="G119" s="10"/>
      <c r="I119" s="16"/>
      <c r="J119" s="17"/>
    </row>
    <row r="120" spans="1:10" ht="18.75" x14ac:dyDescent="0.3">
      <c r="A120" s="13" t="s">
        <v>145</v>
      </c>
      <c r="B120" s="8">
        <v>6951</v>
      </c>
      <c r="C120" s="8">
        <v>6951</v>
      </c>
      <c r="D120" s="8">
        <f t="shared" si="12"/>
        <v>0</v>
      </c>
      <c r="E120" s="10"/>
      <c r="F120" s="10"/>
      <c r="G120" s="10"/>
      <c r="I120" s="16"/>
      <c r="J120" s="17"/>
    </row>
    <row r="121" spans="1:10" ht="18.75" x14ac:dyDescent="0.3">
      <c r="A121" s="13" t="s">
        <v>146</v>
      </c>
      <c r="B121" s="8">
        <v>1735</v>
      </c>
      <c r="C121" s="8">
        <v>1735</v>
      </c>
      <c r="D121" s="8">
        <f t="shared" si="12"/>
        <v>0</v>
      </c>
      <c r="E121" s="10"/>
      <c r="F121" s="10"/>
      <c r="G121" s="10"/>
      <c r="I121" s="16"/>
      <c r="J121" s="17"/>
    </row>
    <row r="122" spans="1:10" ht="18.75" x14ac:dyDescent="0.3">
      <c r="A122" s="13" t="s">
        <v>147</v>
      </c>
      <c r="B122" s="8">
        <v>2621</v>
      </c>
      <c r="C122" s="8">
        <v>2621</v>
      </c>
      <c r="D122" s="8">
        <f t="shared" si="12"/>
        <v>0</v>
      </c>
      <c r="E122" s="10"/>
      <c r="F122" s="10"/>
      <c r="G122" s="10"/>
      <c r="I122" s="16"/>
      <c r="J122" s="17"/>
    </row>
    <row r="123" spans="1:10" ht="18.75" x14ac:dyDescent="0.3">
      <c r="A123" s="13" t="s">
        <v>148</v>
      </c>
      <c r="B123" s="8">
        <v>2753</v>
      </c>
      <c r="C123" s="8">
        <v>2753</v>
      </c>
      <c r="D123" s="8">
        <f t="shared" si="12"/>
        <v>0</v>
      </c>
      <c r="E123" s="10"/>
      <c r="F123" s="10"/>
      <c r="G123" s="10"/>
      <c r="I123" s="16"/>
      <c r="J123" s="17"/>
    </row>
    <row r="124" spans="1:10" ht="18.75" x14ac:dyDescent="0.3">
      <c r="A124" s="13" t="s">
        <v>149</v>
      </c>
      <c r="B124" s="8">
        <v>678</v>
      </c>
      <c r="C124" s="8">
        <v>678</v>
      </c>
      <c r="D124" s="8">
        <f t="shared" si="12"/>
        <v>0</v>
      </c>
      <c r="E124" s="10"/>
      <c r="F124" s="10"/>
      <c r="G124" s="10"/>
      <c r="I124" s="16"/>
      <c r="J124" s="17"/>
    </row>
    <row r="125" spans="1:10" ht="18.75" x14ac:dyDescent="0.3">
      <c r="A125" s="13" t="s">
        <v>150</v>
      </c>
      <c r="B125" s="8">
        <v>1165</v>
      </c>
      <c r="C125" s="8">
        <v>1165</v>
      </c>
      <c r="D125" s="8">
        <f t="shared" si="12"/>
        <v>0</v>
      </c>
      <c r="E125" s="10"/>
      <c r="F125" s="10"/>
      <c r="G125" s="10"/>
      <c r="I125" s="16"/>
      <c r="J125" s="17"/>
    </row>
    <row r="126" spans="1:10" ht="18.75" x14ac:dyDescent="0.3">
      <c r="A126" s="13" t="s">
        <v>151</v>
      </c>
      <c r="B126" s="8">
        <v>1884</v>
      </c>
      <c r="C126" s="8">
        <v>1884</v>
      </c>
      <c r="D126" s="8">
        <f t="shared" si="12"/>
        <v>0</v>
      </c>
      <c r="E126" s="10"/>
      <c r="F126" s="10"/>
      <c r="G126" s="10"/>
      <c r="I126" s="16"/>
      <c r="J126" s="17"/>
    </row>
    <row r="127" spans="1:10" ht="18.75" x14ac:dyDescent="0.3">
      <c r="A127" s="13" t="s">
        <v>152</v>
      </c>
      <c r="B127" s="8">
        <v>4184</v>
      </c>
      <c r="C127" s="8">
        <v>4184</v>
      </c>
      <c r="D127" s="8">
        <f t="shared" si="12"/>
        <v>0</v>
      </c>
      <c r="E127" s="10"/>
      <c r="F127" s="10"/>
      <c r="G127" s="10"/>
      <c r="I127" s="16"/>
      <c r="J127" s="17"/>
    </row>
    <row r="128" spans="1:10" ht="18.75" x14ac:dyDescent="0.3">
      <c r="A128" s="13" t="s">
        <v>153</v>
      </c>
      <c r="B128" s="8">
        <v>1364</v>
      </c>
      <c r="C128" s="8">
        <v>1364</v>
      </c>
      <c r="D128" s="8">
        <f t="shared" si="12"/>
        <v>0</v>
      </c>
      <c r="E128" s="10"/>
      <c r="F128" s="10"/>
      <c r="G128" s="10"/>
      <c r="I128" s="16"/>
      <c r="J128" s="17"/>
    </row>
    <row r="129" spans="1:10" ht="18.75" x14ac:dyDescent="0.3">
      <c r="A129" s="13" t="s">
        <v>154</v>
      </c>
      <c r="B129" s="8">
        <v>2601</v>
      </c>
      <c r="C129" s="8">
        <v>2601</v>
      </c>
      <c r="D129" s="8">
        <f t="shared" si="12"/>
        <v>0</v>
      </c>
      <c r="E129" s="10"/>
      <c r="F129" s="10"/>
      <c r="G129" s="10"/>
      <c r="I129" s="16"/>
      <c r="J129" s="17"/>
    </row>
    <row r="130" spans="1:10" ht="18.75" x14ac:dyDescent="0.3">
      <c r="A130" s="13" t="s">
        <v>155</v>
      </c>
      <c r="B130" s="8">
        <v>2120</v>
      </c>
      <c r="C130" s="8">
        <v>2120</v>
      </c>
      <c r="D130" s="8">
        <f t="shared" si="12"/>
        <v>0</v>
      </c>
      <c r="E130" s="10"/>
      <c r="F130" s="10"/>
      <c r="G130" s="10"/>
      <c r="I130" s="16"/>
      <c r="J130" s="17"/>
    </row>
    <row r="131" spans="1:10" ht="18.75" x14ac:dyDescent="0.3">
      <c r="A131" s="13" t="s">
        <v>156</v>
      </c>
      <c r="B131" s="8">
        <v>1036</v>
      </c>
      <c r="C131" s="8">
        <v>1036</v>
      </c>
      <c r="D131" s="8">
        <f t="shared" si="12"/>
        <v>0</v>
      </c>
      <c r="E131" s="10"/>
      <c r="F131" s="10"/>
      <c r="G131" s="10"/>
      <c r="I131" s="16"/>
      <c r="J131" s="17"/>
    </row>
    <row r="132" spans="1:10" ht="18.75" x14ac:dyDescent="0.3">
      <c r="A132" s="13" t="s">
        <v>157</v>
      </c>
      <c r="B132" s="8">
        <v>4206</v>
      </c>
      <c r="C132" s="8">
        <v>4206</v>
      </c>
      <c r="D132" s="8">
        <f t="shared" si="12"/>
        <v>0</v>
      </c>
      <c r="E132" s="10"/>
      <c r="F132" s="10"/>
      <c r="G132" s="10"/>
      <c r="I132" s="16"/>
      <c r="J132" s="17"/>
    </row>
    <row r="133" spans="1:10" ht="18.75" x14ac:dyDescent="0.3">
      <c r="A133" s="13" t="s">
        <v>158</v>
      </c>
      <c r="B133" s="8">
        <v>1834</v>
      </c>
      <c r="C133" s="8">
        <v>1834</v>
      </c>
      <c r="D133" s="8">
        <f t="shared" si="12"/>
        <v>0</v>
      </c>
      <c r="E133" s="10"/>
      <c r="F133" s="10"/>
      <c r="G133" s="10"/>
      <c r="I133" s="16"/>
      <c r="J133" s="17"/>
    </row>
    <row r="134" spans="1:10" ht="18.75" x14ac:dyDescent="0.3">
      <c r="A134" s="13" t="s">
        <v>4</v>
      </c>
      <c r="B134" s="8"/>
      <c r="C134" s="8">
        <f>SUM(C114:C133)</f>
        <v>63390</v>
      </c>
      <c r="D134" s="8">
        <f>SUM(D114:D133)</f>
        <v>0</v>
      </c>
      <c r="E134" s="10">
        <v>4.2140000000000004</v>
      </c>
      <c r="F134" s="10">
        <v>4.2140000000000004</v>
      </c>
      <c r="G134" s="10">
        <f t="shared" ref="G134:G135" si="13">F134-E134</f>
        <v>0</v>
      </c>
      <c r="I134" s="16"/>
      <c r="J134" s="17"/>
    </row>
    <row r="135" spans="1:10" ht="18.75" x14ac:dyDescent="0.3">
      <c r="A135" s="13" t="s">
        <v>14</v>
      </c>
      <c r="B135" s="7">
        <v>45532</v>
      </c>
      <c r="C135" s="7">
        <f>C148</f>
        <v>45532</v>
      </c>
      <c r="D135" s="7">
        <f>D148</f>
        <v>0</v>
      </c>
      <c r="E135" s="9">
        <v>4.3209999999999997</v>
      </c>
      <c r="F135" s="9">
        <v>4.3209999999999997</v>
      </c>
      <c r="G135" s="9">
        <f t="shared" si="13"/>
        <v>0</v>
      </c>
      <c r="I135" s="15"/>
      <c r="J135" s="17"/>
    </row>
    <row r="136" spans="1:10" ht="18.75" x14ac:dyDescent="0.3">
      <c r="A136" s="13" t="s">
        <v>159</v>
      </c>
      <c r="B136" s="8">
        <v>28479</v>
      </c>
      <c r="C136" s="8">
        <v>28479</v>
      </c>
      <c r="D136" s="8">
        <f t="shared" ref="D136:D147" si="14">C136-B136</f>
        <v>0</v>
      </c>
      <c r="E136" s="10"/>
      <c r="F136" s="10"/>
      <c r="G136" s="10"/>
      <c r="I136" s="16"/>
      <c r="J136" s="17"/>
    </row>
    <row r="137" spans="1:10" ht="18.75" x14ac:dyDescent="0.3">
      <c r="A137" s="13" t="s">
        <v>160</v>
      </c>
      <c r="B137" s="8">
        <v>817</v>
      </c>
      <c r="C137" s="8">
        <v>817</v>
      </c>
      <c r="D137" s="8">
        <f t="shared" si="14"/>
        <v>0</v>
      </c>
      <c r="E137" s="10"/>
      <c r="F137" s="10"/>
      <c r="G137" s="10"/>
      <c r="I137" s="16"/>
      <c r="J137" s="17"/>
    </row>
    <row r="138" spans="1:10" ht="18.75" x14ac:dyDescent="0.3">
      <c r="A138" s="13" t="s">
        <v>161</v>
      </c>
      <c r="B138" s="8">
        <v>2050</v>
      </c>
      <c r="C138" s="8">
        <v>2050</v>
      </c>
      <c r="D138" s="8">
        <f t="shared" si="14"/>
        <v>0</v>
      </c>
      <c r="E138" s="10"/>
      <c r="F138" s="10"/>
      <c r="G138" s="10"/>
      <c r="I138" s="16"/>
      <c r="J138" s="17"/>
    </row>
    <row r="139" spans="1:10" ht="18.75" x14ac:dyDescent="0.3">
      <c r="A139" s="13" t="s">
        <v>162</v>
      </c>
      <c r="B139" s="8">
        <v>950</v>
      </c>
      <c r="C139" s="8">
        <v>950</v>
      </c>
      <c r="D139" s="8">
        <f t="shared" si="14"/>
        <v>0</v>
      </c>
      <c r="E139" s="10"/>
      <c r="F139" s="10"/>
      <c r="G139" s="10"/>
      <c r="I139" s="16"/>
      <c r="J139" s="17"/>
    </row>
    <row r="140" spans="1:10" ht="18.75" x14ac:dyDescent="0.3">
      <c r="A140" s="13" t="s">
        <v>163</v>
      </c>
      <c r="B140" s="8">
        <v>1701</v>
      </c>
      <c r="C140" s="8">
        <v>1701</v>
      </c>
      <c r="D140" s="8">
        <f t="shared" si="14"/>
        <v>0</v>
      </c>
      <c r="E140" s="10"/>
      <c r="F140" s="10"/>
      <c r="G140" s="10"/>
      <c r="I140" s="16"/>
      <c r="J140" s="17"/>
    </row>
    <row r="141" spans="1:10" ht="18.75" x14ac:dyDescent="0.3">
      <c r="A141" s="13" t="s">
        <v>164</v>
      </c>
      <c r="B141" s="8">
        <v>1107</v>
      </c>
      <c r="C141" s="8">
        <v>1107</v>
      </c>
      <c r="D141" s="8">
        <f t="shared" si="14"/>
        <v>0</v>
      </c>
      <c r="E141" s="10"/>
      <c r="F141" s="10"/>
      <c r="G141" s="10"/>
      <c r="I141" s="16"/>
      <c r="J141" s="17"/>
    </row>
    <row r="142" spans="1:10" ht="18.75" x14ac:dyDescent="0.3">
      <c r="A142" s="13" t="s">
        <v>165</v>
      </c>
      <c r="B142" s="8">
        <v>1592</v>
      </c>
      <c r="C142" s="8">
        <v>1592</v>
      </c>
      <c r="D142" s="8">
        <f t="shared" si="14"/>
        <v>0</v>
      </c>
      <c r="E142" s="10"/>
      <c r="F142" s="10"/>
      <c r="G142" s="10"/>
      <c r="I142" s="16"/>
      <c r="J142" s="17"/>
    </row>
    <row r="143" spans="1:10" ht="18.75" x14ac:dyDescent="0.3">
      <c r="A143" s="13" t="s">
        <v>166</v>
      </c>
      <c r="B143" s="8">
        <v>2092</v>
      </c>
      <c r="C143" s="8">
        <v>2092</v>
      </c>
      <c r="D143" s="8">
        <f t="shared" si="14"/>
        <v>0</v>
      </c>
      <c r="E143" s="10"/>
      <c r="F143" s="10"/>
      <c r="G143" s="10"/>
      <c r="I143" s="16"/>
      <c r="J143" s="17"/>
    </row>
    <row r="144" spans="1:10" ht="18.75" x14ac:dyDescent="0.3">
      <c r="A144" s="13" t="s">
        <v>167</v>
      </c>
      <c r="B144" s="8">
        <v>1420</v>
      </c>
      <c r="C144" s="8">
        <v>1420</v>
      </c>
      <c r="D144" s="8">
        <f t="shared" si="14"/>
        <v>0</v>
      </c>
      <c r="E144" s="10"/>
      <c r="F144" s="10"/>
      <c r="G144" s="10"/>
      <c r="I144" s="16"/>
      <c r="J144" s="17"/>
    </row>
    <row r="145" spans="1:10" ht="18.75" x14ac:dyDescent="0.3">
      <c r="A145" s="13" t="s">
        <v>168</v>
      </c>
      <c r="B145" s="8">
        <v>2156</v>
      </c>
      <c r="C145" s="8">
        <v>2156</v>
      </c>
      <c r="D145" s="8">
        <f t="shared" si="14"/>
        <v>0</v>
      </c>
      <c r="E145" s="10"/>
      <c r="F145" s="10"/>
      <c r="G145" s="10"/>
      <c r="I145" s="16"/>
      <c r="J145" s="17"/>
    </row>
    <row r="146" spans="1:10" ht="18.75" x14ac:dyDescent="0.3">
      <c r="A146" s="13" t="s">
        <v>169</v>
      </c>
      <c r="B146" s="8">
        <v>1287</v>
      </c>
      <c r="C146" s="8">
        <v>1287</v>
      </c>
      <c r="D146" s="8">
        <f t="shared" si="14"/>
        <v>0</v>
      </c>
      <c r="E146" s="10"/>
      <c r="F146" s="10"/>
      <c r="G146" s="10"/>
      <c r="I146" s="16"/>
      <c r="J146" s="17"/>
    </row>
    <row r="147" spans="1:10" ht="18.75" x14ac:dyDescent="0.3">
      <c r="A147" s="13" t="s">
        <v>170</v>
      </c>
      <c r="B147" s="8">
        <v>1881</v>
      </c>
      <c r="C147" s="8">
        <v>1881</v>
      </c>
      <c r="D147" s="8">
        <f t="shared" si="14"/>
        <v>0</v>
      </c>
      <c r="E147" s="10"/>
      <c r="F147" s="10"/>
      <c r="G147" s="10"/>
      <c r="I147" s="16"/>
      <c r="J147" s="17"/>
    </row>
    <row r="148" spans="1:10" ht="18.75" x14ac:dyDescent="0.3">
      <c r="A148" s="13" t="s">
        <v>4</v>
      </c>
      <c r="B148" s="8"/>
      <c r="C148" s="8">
        <f>SUM(C136:C147)</f>
        <v>45532</v>
      </c>
      <c r="D148" s="8">
        <f>SUM(D136:D147)</f>
        <v>0</v>
      </c>
      <c r="E148" s="10">
        <v>4.3209999999999997</v>
      </c>
      <c r="F148" s="10">
        <v>4.3209999999999997</v>
      </c>
      <c r="G148" s="10">
        <f t="shared" ref="G148:G149" si="15">F148-E148</f>
        <v>0</v>
      </c>
      <c r="I148" s="16"/>
      <c r="J148" s="17"/>
    </row>
    <row r="149" spans="1:10" ht="18.75" x14ac:dyDescent="0.3">
      <c r="A149" s="13" t="s">
        <v>15</v>
      </c>
      <c r="B149" s="7">
        <v>17294</v>
      </c>
      <c r="C149" s="7">
        <f>C161</f>
        <v>17294</v>
      </c>
      <c r="D149" s="7">
        <f>D161</f>
        <v>0</v>
      </c>
      <c r="E149" s="9">
        <v>5.3989999999999991</v>
      </c>
      <c r="F149" s="9">
        <v>5.4</v>
      </c>
      <c r="G149" s="9">
        <f t="shared" si="15"/>
        <v>1.0000000000012221E-3</v>
      </c>
      <c r="I149" s="15"/>
      <c r="J149" s="17"/>
    </row>
    <row r="150" spans="1:10" ht="18.75" x14ac:dyDescent="0.3">
      <c r="A150" s="13" t="s">
        <v>16</v>
      </c>
      <c r="B150" s="8">
        <v>9822</v>
      </c>
      <c r="C150" s="8">
        <v>9822</v>
      </c>
      <c r="D150" s="8">
        <f t="shared" ref="D150:D160" si="16">C150-B150</f>
        <v>0</v>
      </c>
      <c r="E150" s="10"/>
      <c r="F150" s="10"/>
      <c r="G150" s="10"/>
      <c r="I150" s="16"/>
      <c r="J150" s="17"/>
    </row>
    <row r="151" spans="1:10" ht="18.75" x14ac:dyDescent="0.3">
      <c r="A151" s="13" t="s">
        <v>171</v>
      </c>
      <c r="B151" s="8">
        <v>1155</v>
      </c>
      <c r="C151" s="8">
        <v>1155</v>
      </c>
      <c r="D151" s="8">
        <f t="shared" si="16"/>
        <v>0</v>
      </c>
      <c r="E151" s="10"/>
      <c r="F151" s="10"/>
      <c r="G151" s="10"/>
      <c r="I151" s="16"/>
      <c r="J151" s="17"/>
    </row>
    <row r="152" spans="1:10" ht="18.75" x14ac:dyDescent="0.3">
      <c r="A152" s="13" t="s">
        <v>172</v>
      </c>
      <c r="B152" s="8">
        <v>1675</v>
      </c>
      <c r="C152" s="8">
        <v>1675</v>
      </c>
      <c r="D152" s="8">
        <f t="shared" si="16"/>
        <v>0</v>
      </c>
      <c r="E152" s="10"/>
      <c r="F152" s="10"/>
      <c r="G152" s="10"/>
      <c r="I152" s="16"/>
      <c r="J152" s="17"/>
    </row>
    <row r="153" spans="1:10" ht="18.75" x14ac:dyDescent="0.3">
      <c r="A153" s="13" t="s">
        <v>127</v>
      </c>
      <c r="B153" s="8">
        <v>454</v>
      </c>
      <c r="C153" s="8">
        <v>454</v>
      </c>
      <c r="D153" s="8">
        <f t="shared" si="16"/>
        <v>0</v>
      </c>
      <c r="E153" s="10"/>
      <c r="F153" s="10"/>
      <c r="G153" s="10"/>
      <c r="I153" s="16"/>
      <c r="J153" s="17"/>
    </row>
    <row r="154" spans="1:10" ht="18.75" x14ac:dyDescent="0.3">
      <c r="A154" s="13" t="s">
        <v>173</v>
      </c>
      <c r="B154" s="8">
        <v>622</v>
      </c>
      <c r="C154" s="8">
        <v>622</v>
      </c>
      <c r="D154" s="8">
        <f t="shared" si="16"/>
        <v>0</v>
      </c>
      <c r="E154" s="10"/>
      <c r="F154" s="10"/>
      <c r="G154" s="10"/>
      <c r="I154" s="16"/>
      <c r="J154" s="17"/>
    </row>
    <row r="155" spans="1:10" ht="18.75" x14ac:dyDescent="0.3">
      <c r="A155" s="13" t="s">
        <v>174</v>
      </c>
      <c r="B155" s="8">
        <v>838</v>
      </c>
      <c r="C155" s="8">
        <v>838</v>
      </c>
      <c r="D155" s="8">
        <f t="shared" si="16"/>
        <v>0</v>
      </c>
      <c r="E155" s="10"/>
      <c r="F155" s="10"/>
      <c r="G155" s="10"/>
      <c r="I155" s="16"/>
      <c r="J155" s="17"/>
    </row>
    <row r="156" spans="1:10" ht="18.75" x14ac:dyDescent="0.3">
      <c r="A156" s="13" t="s">
        <v>175</v>
      </c>
      <c r="B156" s="8">
        <v>1003</v>
      </c>
      <c r="C156" s="8">
        <v>1003</v>
      </c>
      <c r="D156" s="8">
        <f t="shared" si="16"/>
        <v>0</v>
      </c>
      <c r="E156" s="10"/>
      <c r="F156" s="10"/>
      <c r="G156" s="10"/>
      <c r="I156" s="16"/>
      <c r="J156" s="17"/>
    </row>
    <row r="157" spans="1:10" ht="18.75" x14ac:dyDescent="0.3">
      <c r="A157" s="13" t="s">
        <v>176</v>
      </c>
      <c r="B157" s="8">
        <v>362</v>
      </c>
      <c r="C157" s="8">
        <v>362</v>
      </c>
      <c r="D157" s="8">
        <f t="shared" si="16"/>
        <v>0</v>
      </c>
      <c r="E157" s="10"/>
      <c r="F157" s="10"/>
      <c r="G157" s="10"/>
      <c r="I157" s="16"/>
      <c r="J157" s="17"/>
    </row>
    <row r="158" spans="1:10" ht="18.75" x14ac:dyDescent="0.3">
      <c r="A158" s="13" t="s">
        <v>177</v>
      </c>
      <c r="B158" s="8">
        <v>433</v>
      </c>
      <c r="C158" s="8">
        <v>433</v>
      </c>
      <c r="D158" s="8">
        <f t="shared" si="16"/>
        <v>0</v>
      </c>
      <c r="E158" s="10"/>
      <c r="F158" s="10"/>
      <c r="G158" s="10"/>
      <c r="I158" s="16"/>
      <c r="J158" s="17"/>
    </row>
    <row r="159" spans="1:10" ht="18.75" x14ac:dyDescent="0.3">
      <c r="A159" s="13" t="s">
        <v>178</v>
      </c>
      <c r="B159" s="8">
        <v>566</v>
      </c>
      <c r="C159" s="8">
        <v>566</v>
      </c>
      <c r="D159" s="8">
        <f t="shared" si="16"/>
        <v>0</v>
      </c>
      <c r="E159" s="10"/>
      <c r="F159" s="10"/>
      <c r="G159" s="10"/>
      <c r="I159" s="16"/>
      <c r="J159" s="17"/>
    </row>
    <row r="160" spans="1:10" ht="18.75" x14ac:dyDescent="0.3">
      <c r="A160" s="13" t="s">
        <v>179</v>
      </c>
      <c r="B160" s="8">
        <v>364</v>
      </c>
      <c r="C160" s="8">
        <v>364</v>
      </c>
      <c r="D160" s="8">
        <f t="shared" si="16"/>
        <v>0</v>
      </c>
      <c r="E160" s="10"/>
      <c r="F160" s="10"/>
      <c r="G160" s="10"/>
      <c r="I160" s="16"/>
      <c r="J160" s="17"/>
    </row>
    <row r="161" spans="1:10" ht="18.75" x14ac:dyDescent="0.3">
      <c r="A161" s="13" t="s">
        <v>4</v>
      </c>
      <c r="B161" s="8"/>
      <c r="C161" s="8">
        <f>SUM(C150:C160)</f>
        <v>17294</v>
      </c>
      <c r="D161" s="8">
        <f>SUM(D150:D160)</f>
        <v>0</v>
      </c>
      <c r="E161" s="10">
        <v>5.3989999999999991</v>
      </c>
      <c r="F161" s="10">
        <v>5.4</v>
      </c>
      <c r="G161" s="10">
        <f t="shared" ref="G161:G162" si="17">F161-E161</f>
        <v>1.0000000000012221E-3</v>
      </c>
      <c r="I161" s="16"/>
      <c r="J161" s="17"/>
    </row>
    <row r="162" spans="1:10" ht="18.75" x14ac:dyDescent="0.3">
      <c r="A162" s="13" t="s">
        <v>17</v>
      </c>
      <c r="B162" s="7">
        <v>26998</v>
      </c>
      <c r="C162" s="7">
        <f>C175</f>
        <v>24423</v>
      </c>
      <c r="D162" s="7">
        <f>D175</f>
        <v>-2575</v>
      </c>
      <c r="E162" s="9">
        <v>10.58</v>
      </c>
      <c r="F162" s="9">
        <v>10.625</v>
      </c>
      <c r="G162" s="9">
        <f t="shared" si="17"/>
        <v>4.4999999999999929E-2</v>
      </c>
      <c r="I162" s="15"/>
      <c r="J162" s="17"/>
    </row>
    <row r="163" spans="1:10" ht="18.75" x14ac:dyDescent="0.3">
      <c r="A163" s="13" t="s">
        <v>18</v>
      </c>
      <c r="B163" s="8">
        <v>12910</v>
      </c>
      <c r="C163" s="8">
        <v>13217</v>
      </c>
      <c r="D163" s="8">
        <f t="shared" ref="D163:D174" si="18">C163-B163</f>
        <v>307</v>
      </c>
      <c r="E163" s="10"/>
      <c r="F163" s="10"/>
      <c r="G163" s="10"/>
      <c r="I163" s="16"/>
      <c r="J163" s="17"/>
    </row>
    <row r="164" spans="1:10" ht="18.75" x14ac:dyDescent="0.3">
      <c r="A164" s="13" t="s">
        <v>180</v>
      </c>
      <c r="B164" s="8">
        <v>1624</v>
      </c>
      <c r="C164" s="8">
        <v>1353</v>
      </c>
      <c r="D164" s="8">
        <f t="shared" si="18"/>
        <v>-271</v>
      </c>
      <c r="E164" s="10"/>
      <c r="F164" s="10"/>
      <c r="G164" s="10"/>
      <c r="I164" s="16"/>
      <c r="J164" s="17"/>
    </row>
    <row r="165" spans="1:10" ht="18.75" x14ac:dyDescent="0.3">
      <c r="A165" s="13" t="s">
        <v>181</v>
      </c>
      <c r="B165" s="8">
        <v>1207</v>
      </c>
      <c r="C165" s="8">
        <v>794</v>
      </c>
      <c r="D165" s="8">
        <f t="shared" si="18"/>
        <v>-413</v>
      </c>
      <c r="E165" s="10"/>
      <c r="F165" s="10"/>
      <c r="G165" s="10"/>
      <c r="I165" s="16"/>
      <c r="J165" s="17"/>
    </row>
    <row r="166" spans="1:10" ht="18.75" x14ac:dyDescent="0.3">
      <c r="A166" s="13" t="s">
        <v>182</v>
      </c>
      <c r="B166" s="8">
        <v>887</v>
      </c>
      <c r="C166" s="8">
        <v>634</v>
      </c>
      <c r="D166" s="8">
        <f t="shared" si="18"/>
        <v>-253</v>
      </c>
      <c r="E166" s="10"/>
      <c r="F166" s="10"/>
      <c r="G166" s="10"/>
      <c r="I166" s="16"/>
      <c r="J166" s="17"/>
    </row>
    <row r="167" spans="1:10" ht="18.75" x14ac:dyDescent="0.3">
      <c r="A167" s="13" t="s">
        <v>183</v>
      </c>
      <c r="B167" s="8">
        <v>503</v>
      </c>
      <c r="C167" s="8">
        <v>352</v>
      </c>
      <c r="D167" s="8">
        <f t="shared" si="18"/>
        <v>-151</v>
      </c>
      <c r="E167" s="10"/>
      <c r="F167" s="10"/>
      <c r="G167" s="10"/>
      <c r="I167" s="16"/>
      <c r="J167" s="17"/>
    </row>
    <row r="168" spans="1:10" ht="18.75" x14ac:dyDescent="0.3">
      <c r="A168" s="13" t="s">
        <v>184</v>
      </c>
      <c r="B168" s="8">
        <v>1339</v>
      </c>
      <c r="C168" s="8">
        <v>976</v>
      </c>
      <c r="D168" s="8">
        <f t="shared" si="18"/>
        <v>-363</v>
      </c>
      <c r="E168" s="10"/>
      <c r="F168" s="10"/>
      <c r="G168" s="10"/>
      <c r="I168" s="16"/>
      <c r="J168" s="17"/>
    </row>
    <row r="169" spans="1:10" ht="18.75" x14ac:dyDescent="0.3">
      <c r="A169" s="13" t="s">
        <v>185</v>
      </c>
      <c r="B169" s="8">
        <v>1877</v>
      </c>
      <c r="C169" s="8">
        <v>1700</v>
      </c>
      <c r="D169" s="8">
        <f t="shared" si="18"/>
        <v>-177</v>
      </c>
      <c r="E169" s="10"/>
      <c r="F169" s="10"/>
      <c r="G169" s="10"/>
      <c r="I169" s="16"/>
      <c r="J169" s="17"/>
    </row>
    <row r="170" spans="1:10" ht="18.75" x14ac:dyDescent="0.3">
      <c r="A170" s="13" t="s">
        <v>186</v>
      </c>
      <c r="B170" s="8">
        <v>1406</v>
      </c>
      <c r="C170" s="8">
        <v>987</v>
      </c>
      <c r="D170" s="8">
        <f t="shared" si="18"/>
        <v>-419</v>
      </c>
      <c r="E170" s="10"/>
      <c r="F170" s="10"/>
      <c r="G170" s="10"/>
      <c r="I170" s="16"/>
      <c r="J170" s="17"/>
    </row>
    <row r="171" spans="1:10" ht="18.75" x14ac:dyDescent="0.3">
      <c r="A171" s="13" t="s">
        <v>187</v>
      </c>
      <c r="B171" s="8">
        <v>315</v>
      </c>
      <c r="C171" s="8">
        <v>228</v>
      </c>
      <c r="D171" s="8">
        <f t="shared" si="18"/>
        <v>-87</v>
      </c>
      <c r="E171" s="10"/>
      <c r="F171" s="10"/>
      <c r="G171" s="10"/>
      <c r="I171" s="16"/>
      <c r="J171" s="17"/>
    </row>
    <row r="172" spans="1:10" ht="18.75" x14ac:dyDescent="0.3">
      <c r="A172" s="13" t="s">
        <v>188</v>
      </c>
      <c r="B172" s="8">
        <v>1098</v>
      </c>
      <c r="C172" s="8">
        <v>736</v>
      </c>
      <c r="D172" s="8">
        <f t="shared" si="18"/>
        <v>-362</v>
      </c>
      <c r="E172" s="10"/>
      <c r="F172" s="10"/>
      <c r="G172" s="10"/>
      <c r="I172" s="16"/>
      <c r="J172" s="17"/>
    </row>
    <row r="173" spans="1:10" ht="18.75" x14ac:dyDescent="0.3">
      <c r="A173" s="13" t="s">
        <v>189</v>
      </c>
      <c r="B173" s="8">
        <v>2486</v>
      </c>
      <c r="C173" s="8">
        <v>2352</v>
      </c>
      <c r="D173" s="8">
        <f t="shared" si="18"/>
        <v>-134</v>
      </c>
      <c r="E173" s="10"/>
      <c r="F173" s="10"/>
      <c r="G173" s="10"/>
      <c r="I173" s="16"/>
      <c r="J173" s="17"/>
    </row>
    <row r="174" spans="1:10" ht="18.75" x14ac:dyDescent="0.3">
      <c r="A174" s="13" t="s">
        <v>190</v>
      </c>
      <c r="B174" s="8">
        <v>1346</v>
      </c>
      <c r="C174" s="8">
        <v>1094</v>
      </c>
      <c r="D174" s="8">
        <f t="shared" si="18"/>
        <v>-252</v>
      </c>
      <c r="E174" s="10"/>
      <c r="F174" s="10"/>
      <c r="G174" s="10"/>
      <c r="I174" s="16"/>
      <c r="J174" s="17"/>
    </row>
    <row r="175" spans="1:10" ht="18.75" x14ac:dyDescent="0.3">
      <c r="A175" s="13" t="s">
        <v>4</v>
      </c>
      <c r="B175" s="8"/>
      <c r="C175" s="8">
        <f>SUM(C163:C174)</f>
        <v>24423</v>
      </c>
      <c r="D175" s="8">
        <f>SUM(D163:D174)</f>
        <v>-2575</v>
      </c>
      <c r="E175" s="10">
        <v>10.58</v>
      </c>
      <c r="F175" s="10">
        <v>10.625</v>
      </c>
      <c r="G175" s="10">
        <f t="shared" ref="G175:G176" si="19">F175-E175</f>
        <v>4.4999999999999929E-2</v>
      </c>
      <c r="I175" s="16"/>
      <c r="J175" s="17"/>
    </row>
    <row r="176" spans="1:10" ht="18.75" x14ac:dyDescent="0.3">
      <c r="A176" s="13" t="s">
        <v>19</v>
      </c>
      <c r="B176" s="7">
        <v>44833</v>
      </c>
      <c r="C176" s="7">
        <f>C193</f>
        <v>44833</v>
      </c>
      <c r="D176" s="7">
        <f>D193</f>
        <v>0</v>
      </c>
      <c r="E176" s="9">
        <v>5.0709999999999997</v>
      </c>
      <c r="F176" s="9">
        <v>5.0709999999999997</v>
      </c>
      <c r="G176" s="9">
        <f t="shared" si="19"/>
        <v>0</v>
      </c>
      <c r="I176" s="15"/>
      <c r="J176" s="17"/>
    </row>
    <row r="177" spans="1:10" ht="18.75" x14ac:dyDescent="0.3">
      <c r="A177" s="13" t="s">
        <v>191</v>
      </c>
      <c r="B177" s="8">
        <v>16558</v>
      </c>
      <c r="C177" s="8">
        <v>16558</v>
      </c>
      <c r="D177" s="8">
        <f t="shared" ref="D177:D192" si="20">C177-B177</f>
        <v>0</v>
      </c>
      <c r="E177" s="10"/>
      <c r="F177" s="10"/>
      <c r="G177" s="10"/>
      <c r="I177" s="16"/>
      <c r="J177" s="17"/>
    </row>
    <row r="178" spans="1:10" ht="18.75" x14ac:dyDescent="0.3">
      <c r="A178" s="13" t="s">
        <v>192</v>
      </c>
      <c r="B178" s="8">
        <v>5140</v>
      </c>
      <c r="C178" s="8">
        <v>5140</v>
      </c>
      <c r="D178" s="8">
        <f t="shared" si="20"/>
        <v>0</v>
      </c>
      <c r="E178" s="10"/>
      <c r="F178" s="10"/>
      <c r="G178" s="10"/>
      <c r="I178" s="16"/>
      <c r="J178" s="17"/>
    </row>
    <row r="179" spans="1:10" ht="18.75" x14ac:dyDescent="0.3">
      <c r="A179" s="13" t="s">
        <v>193</v>
      </c>
      <c r="B179" s="8">
        <v>1182</v>
      </c>
      <c r="C179" s="8">
        <v>1182</v>
      </c>
      <c r="D179" s="8">
        <f t="shared" si="20"/>
        <v>0</v>
      </c>
      <c r="E179" s="10"/>
      <c r="F179" s="10"/>
      <c r="G179" s="10"/>
      <c r="I179" s="16"/>
      <c r="J179" s="17"/>
    </row>
    <row r="180" spans="1:10" ht="18.75" x14ac:dyDescent="0.3">
      <c r="A180" s="13" t="s">
        <v>194</v>
      </c>
      <c r="B180" s="8">
        <v>715</v>
      </c>
      <c r="C180" s="8">
        <v>715</v>
      </c>
      <c r="D180" s="8">
        <f t="shared" si="20"/>
        <v>0</v>
      </c>
      <c r="E180" s="10"/>
      <c r="F180" s="10"/>
      <c r="G180" s="10"/>
      <c r="I180" s="16"/>
      <c r="J180" s="17"/>
    </row>
    <row r="181" spans="1:10" ht="18.75" x14ac:dyDescent="0.3">
      <c r="A181" s="13" t="s">
        <v>195</v>
      </c>
      <c r="B181" s="8">
        <v>1563</v>
      </c>
      <c r="C181" s="8">
        <v>1563</v>
      </c>
      <c r="D181" s="8">
        <f t="shared" si="20"/>
        <v>0</v>
      </c>
      <c r="E181" s="10"/>
      <c r="F181" s="10"/>
      <c r="G181" s="10"/>
      <c r="I181" s="16"/>
      <c r="J181" s="17"/>
    </row>
    <row r="182" spans="1:10" ht="18.75" x14ac:dyDescent="0.3">
      <c r="A182" s="13" t="s">
        <v>196</v>
      </c>
      <c r="B182" s="8">
        <v>836</v>
      </c>
      <c r="C182" s="8">
        <v>836</v>
      </c>
      <c r="D182" s="8">
        <f t="shared" si="20"/>
        <v>0</v>
      </c>
      <c r="E182" s="10"/>
      <c r="F182" s="10"/>
      <c r="G182" s="10"/>
      <c r="I182" s="16"/>
      <c r="J182" s="17"/>
    </row>
    <row r="183" spans="1:10" ht="18.75" x14ac:dyDescent="0.3">
      <c r="A183" s="13" t="s">
        <v>197</v>
      </c>
      <c r="B183" s="8">
        <v>1224</v>
      </c>
      <c r="C183" s="8">
        <v>1224</v>
      </c>
      <c r="D183" s="8">
        <f t="shared" si="20"/>
        <v>0</v>
      </c>
      <c r="E183" s="10"/>
      <c r="F183" s="10"/>
      <c r="G183" s="10"/>
      <c r="I183" s="16"/>
      <c r="J183" s="17"/>
    </row>
    <row r="184" spans="1:10" ht="18.75" x14ac:dyDescent="0.3">
      <c r="A184" s="13" t="s">
        <v>198</v>
      </c>
      <c r="B184" s="8">
        <v>1292</v>
      </c>
      <c r="C184" s="8">
        <v>1292</v>
      </c>
      <c r="D184" s="8">
        <f t="shared" si="20"/>
        <v>0</v>
      </c>
      <c r="E184" s="10"/>
      <c r="F184" s="10"/>
      <c r="G184" s="10"/>
      <c r="I184" s="16"/>
      <c r="J184" s="17"/>
    </row>
    <row r="185" spans="1:10" ht="18.75" x14ac:dyDescent="0.3">
      <c r="A185" s="13" t="s">
        <v>199</v>
      </c>
      <c r="B185" s="8">
        <v>625</v>
      </c>
      <c r="C185" s="8">
        <v>625</v>
      </c>
      <c r="D185" s="8">
        <f t="shared" si="20"/>
        <v>0</v>
      </c>
      <c r="E185" s="10"/>
      <c r="F185" s="10"/>
      <c r="G185" s="10"/>
      <c r="I185" s="16"/>
      <c r="J185" s="17"/>
    </row>
    <row r="186" spans="1:10" ht="18.75" x14ac:dyDescent="0.3">
      <c r="A186" s="13" t="s">
        <v>200</v>
      </c>
      <c r="B186" s="8">
        <v>1250</v>
      </c>
      <c r="C186" s="8">
        <v>1250</v>
      </c>
      <c r="D186" s="8">
        <f t="shared" si="20"/>
        <v>0</v>
      </c>
      <c r="E186" s="10"/>
      <c r="F186" s="10"/>
      <c r="G186" s="10"/>
      <c r="I186" s="16"/>
      <c r="J186" s="17"/>
    </row>
    <row r="187" spans="1:10" ht="18.75" x14ac:dyDescent="0.3">
      <c r="A187" s="13" t="s">
        <v>201</v>
      </c>
      <c r="B187" s="8">
        <v>8222</v>
      </c>
      <c r="C187" s="8">
        <v>8222</v>
      </c>
      <c r="D187" s="8">
        <f t="shared" si="20"/>
        <v>0</v>
      </c>
      <c r="E187" s="10"/>
      <c r="F187" s="10"/>
      <c r="G187" s="10"/>
      <c r="I187" s="16"/>
      <c r="J187" s="17"/>
    </row>
    <row r="188" spans="1:10" ht="18.75" x14ac:dyDescent="0.3">
      <c r="A188" s="13" t="s">
        <v>152</v>
      </c>
      <c r="B188" s="8">
        <v>1479</v>
      </c>
      <c r="C188" s="8">
        <v>1479</v>
      </c>
      <c r="D188" s="8">
        <f t="shared" si="20"/>
        <v>0</v>
      </c>
      <c r="E188" s="10"/>
      <c r="F188" s="10"/>
      <c r="G188" s="10"/>
      <c r="I188" s="16"/>
      <c r="J188" s="17"/>
    </row>
    <row r="189" spans="1:10" ht="18.75" x14ac:dyDescent="0.3">
      <c r="A189" s="13" t="s">
        <v>202</v>
      </c>
      <c r="B189" s="8">
        <v>760</v>
      </c>
      <c r="C189" s="8">
        <v>760</v>
      </c>
      <c r="D189" s="8">
        <f t="shared" si="20"/>
        <v>0</v>
      </c>
      <c r="E189" s="10"/>
      <c r="F189" s="10"/>
      <c r="G189" s="10"/>
      <c r="I189" s="16"/>
      <c r="J189" s="17"/>
    </row>
    <row r="190" spans="1:10" ht="18.75" x14ac:dyDescent="0.3">
      <c r="A190" s="13" t="s">
        <v>203</v>
      </c>
      <c r="B190" s="8">
        <v>1423</v>
      </c>
      <c r="C190" s="8">
        <v>1423</v>
      </c>
      <c r="D190" s="8">
        <f t="shared" si="20"/>
        <v>0</v>
      </c>
      <c r="E190" s="10"/>
      <c r="F190" s="10"/>
      <c r="G190" s="10"/>
      <c r="I190" s="16"/>
      <c r="J190" s="17"/>
    </row>
    <row r="191" spans="1:10" ht="18.75" x14ac:dyDescent="0.3">
      <c r="A191" s="13" t="s">
        <v>204</v>
      </c>
      <c r="B191" s="8">
        <v>1373</v>
      </c>
      <c r="C191" s="8">
        <v>1373</v>
      </c>
      <c r="D191" s="8">
        <f t="shared" si="20"/>
        <v>0</v>
      </c>
      <c r="E191" s="10"/>
      <c r="F191" s="10"/>
      <c r="G191" s="10"/>
      <c r="I191" s="16"/>
      <c r="J191" s="17"/>
    </row>
    <row r="192" spans="1:10" ht="18.75" x14ac:dyDescent="0.3">
      <c r="A192" s="13" t="s">
        <v>205</v>
      </c>
      <c r="B192" s="8">
        <v>1191</v>
      </c>
      <c r="C192" s="8">
        <v>1191</v>
      </c>
      <c r="D192" s="8">
        <f t="shared" si="20"/>
        <v>0</v>
      </c>
      <c r="E192" s="10"/>
      <c r="F192" s="10"/>
      <c r="G192" s="10"/>
      <c r="I192" s="16"/>
      <c r="J192" s="17"/>
    </row>
    <row r="193" spans="1:10" ht="18.75" x14ac:dyDescent="0.3">
      <c r="A193" s="13" t="s">
        <v>4</v>
      </c>
      <c r="B193" s="8"/>
      <c r="C193" s="8">
        <f>SUM(C177:C192)</f>
        <v>44833</v>
      </c>
      <c r="D193" s="8">
        <f>SUM(D177:D192)</f>
        <v>0</v>
      </c>
      <c r="E193" s="10">
        <v>5.0709999999999997</v>
      </c>
      <c r="F193" s="10">
        <v>5.0709999999999997</v>
      </c>
      <c r="G193" s="10">
        <f t="shared" ref="G193:G194" si="21">F193-E193</f>
        <v>0</v>
      </c>
      <c r="I193" s="16"/>
      <c r="J193" s="17"/>
    </row>
    <row r="194" spans="1:10" ht="18.75" x14ac:dyDescent="0.3">
      <c r="A194" s="13" t="s">
        <v>20</v>
      </c>
      <c r="B194" s="7">
        <v>14591</v>
      </c>
      <c r="C194" s="7">
        <f>C205</f>
        <v>14591</v>
      </c>
      <c r="D194" s="7">
        <f>D205</f>
        <v>0</v>
      </c>
      <c r="E194" s="9">
        <v>2.5177299999999998</v>
      </c>
      <c r="F194" s="9">
        <v>2.5177299999999998</v>
      </c>
      <c r="G194" s="9">
        <f t="shared" si="21"/>
        <v>0</v>
      </c>
      <c r="I194" s="15"/>
      <c r="J194" s="17"/>
    </row>
    <row r="195" spans="1:10" ht="18.75" x14ac:dyDescent="0.3">
      <c r="A195" s="13" t="s">
        <v>206</v>
      </c>
      <c r="B195" s="8">
        <v>1205</v>
      </c>
      <c r="C195" s="8">
        <v>1205</v>
      </c>
      <c r="D195" s="8">
        <f t="shared" ref="D195:D204" si="22">C195-B195</f>
        <v>0</v>
      </c>
      <c r="E195" s="10"/>
      <c r="F195" s="10"/>
      <c r="G195" s="10"/>
      <c r="I195" s="16"/>
      <c r="J195" s="17"/>
    </row>
    <row r="196" spans="1:10" ht="18.75" x14ac:dyDescent="0.3">
      <c r="A196" s="13" t="s">
        <v>207</v>
      </c>
      <c r="B196" s="8">
        <v>399</v>
      </c>
      <c r="C196" s="8">
        <v>399</v>
      </c>
      <c r="D196" s="8">
        <f t="shared" si="22"/>
        <v>0</v>
      </c>
      <c r="E196" s="10"/>
      <c r="F196" s="10"/>
      <c r="G196" s="10"/>
      <c r="I196" s="16"/>
      <c r="J196" s="17"/>
    </row>
    <row r="197" spans="1:10" ht="18.75" x14ac:dyDescent="0.3">
      <c r="A197" s="13" t="s">
        <v>208</v>
      </c>
      <c r="B197" s="8">
        <v>1504</v>
      </c>
      <c r="C197" s="8">
        <v>1504</v>
      </c>
      <c r="D197" s="8">
        <f t="shared" si="22"/>
        <v>0</v>
      </c>
      <c r="E197" s="10"/>
      <c r="F197" s="10"/>
      <c r="G197" s="10"/>
      <c r="I197" s="16"/>
      <c r="J197" s="17"/>
    </row>
    <row r="198" spans="1:10" ht="18.75" x14ac:dyDescent="0.3">
      <c r="A198" s="13" t="s">
        <v>209</v>
      </c>
      <c r="B198" s="8">
        <v>4020</v>
      </c>
      <c r="C198" s="8">
        <v>4020</v>
      </c>
      <c r="D198" s="8">
        <f t="shared" si="22"/>
        <v>0</v>
      </c>
      <c r="E198" s="10"/>
      <c r="F198" s="10"/>
      <c r="G198" s="10"/>
      <c r="I198" s="16"/>
      <c r="J198" s="17"/>
    </row>
    <row r="199" spans="1:10" ht="18.75" x14ac:dyDescent="0.3">
      <c r="A199" s="13" t="s">
        <v>210</v>
      </c>
      <c r="B199" s="8">
        <v>1084</v>
      </c>
      <c r="C199" s="8">
        <v>1084</v>
      </c>
      <c r="D199" s="8">
        <f t="shared" si="22"/>
        <v>0</v>
      </c>
      <c r="E199" s="10"/>
      <c r="F199" s="10"/>
      <c r="G199" s="10"/>
      <c r="I199" s="16"/>
      <c r="J199" s="17"/>
    </row>
    <row r="200" spans="1:10" ht="18.75" x14ac:dyDescent="0.3">
      <c r="A200" s="13" t="s">
        <v>211</v>
      </c>
      <c r="B200" s="8">
        <v>725</v>
      </c>
      <c r="C200" s="8">
        <v>725</v>
      </c>
      <c r="D200" s="8">
        <f t="shared" si="22"/>
        <v>0</v>
      </c>
      <c r="E200" s="10"/>
      <c r="F200" s="10"/>
      <c r="G200" s="10"/>
      <c r="I200" s="16"/>
      <c r="J200" s="17"/>
    </row>
    <row r="201" spans="1:10" ht="18.75" x14ac:dyDescent="0.3">
      <c r="A201" s="13" t="s">
        <v>212</v>
      </c>
      <c r="B201" s="8">
        <v>1314</v>
      </c>
      <c r="C201" s="8">
        <v>1314</v>
      </c>
      <c r="D201" s="8">
        <f t="shared" si="22"/>
        <v>0</v>
      </c>
      <c r="E201" s="10"/>
      <c r="F201" s="10"/>
      <c r="G201" s="10"/>
      <c r="I201" s="16"/>
      <c r="J201" s="17"/>
    </row>
    <row r="202" spans="1:10" ht="18.75" x14ac:dyDescent="0.3">
      <c r="A202" s="13" t="s">
        <v>213</v>
      </c>
      <c r="B202" s="8">
        <v>1985</v>
      </c>
      <c r="C202" s="8">
        <v>1985</v>
      </c>
      <c r="D202" s="8">
        <f t="shared" si="22"/>
        <v>0</v>
      </c>
      <c r="E202" s="10"/>
      <c r="F202" s="10"/>
      <c r="G202" s="10"/>
      <c r="I202" s="16"/>
      <c r="J202" s="17"/>
    </row>
    <row r="203" spans="1:10" ht="18.75" x14ac:dyDescent="0.3">
      <c r="A203" s="13" t="s">
        <v>168</v>
      </c>
      <c r="B203" s="8">
        <v>588</v>
      </c>
      <c r="C203" s="8">
        <v>588</v>
      </c>
      <c r="D203" s="8">
        <f t="shared" si="22"/>
        <v>0</v>
      </c>
      <c r="E203" s="10"/>
      <c r="F203" s="10"/>
      <c r="G203" s="10"/>
      <c r="I203" s="16"/>
      <c r="J203" s="17"/>
    </row>
    <row r="204" spans="1:10" ht="18.75" x14ac:dyDescent="0.3">
      <c r="A204" s="13" t="s">
        <v>214</v>
      </c>
      <c r="B204" s="8">
        <v>1767</v>
      </c>
      <c r="C204" s="8">
        <v>1767</v>
      </c>
      <c r="D204" s="8">
        <f t="shared" si="22"/>
        <v>0</v>
      </c>
      <c r="E204" s="10"/>
      <c r="F204" s="10"/>
      <c r="G204" s="10"/>
      <c r="I204" s="16"/>
      <c r="J204" s="17"/>
    </row>
    <row r="205" spans="1:10" ht="18.75" x14ac:dyDescent="0.3">
      <c r="A205" s="13" t="s">
        <v>4</v>
      </c>
      <c r="B205" s="8"/>
      <c r="C205" s="8">
        <f>SUM(C195:C204)</f>
        <v>14591</v>
      </c>
      <c r="D205" s="8">
        <f>SUM(D195:D204)</f>
        <v>0</v>
      </c>
      <c r="E205" s="10">
        <v>2.5179999999999998</v>
      </c>
      <c r="F205" s="10">
        <v>2.5179999999999998</v>
      </c>
      <c r="G205" s="10">
        <f t="shared" ref="G205:G206" si="23">F205-E205</f>
        <v>0</v>
      </c>
      <c r="I205" s="16"/>
      <c r="J205" s="17"/>
    </row>
    <row r="206" spans="1:10" ht="18.75" x14ac:dyDescent="0.3">
      <c r="A206" s="13" t="s">
        <v>21</v>
      </c>
      <c r="B206" s="7">
        <v>31539</v>
      </c>
      <c r="C206" s="7">
        <f>C226</f>
        <v>31539</v>
      </c>
      <c r="D206" s="7">
        <f>D226</f>
        <v>0</v>
      </c>
      <c r="E206" s="9">
        <v>5.33</v>
      </c>
      <c r="F206" s="9">
        <v>5.33</v>
      </c>
      <c r="G206" s="9">
        <f t="shared" si="23"/>
        <v>0</v>
      </c>
      <c r="I206" s="15"/>
      <c r="J206" s="17"/>
    </row>
    <row r="207" spans="1:10" ht="18.75" x14ac:dyDescent="0.3">
      <c r="A207" s="13" t="s">
        <v>215</v>
      </c>
      <c r="B207" s="8">
        <v>9182</v>
      </c>
      <c r="C207" s="8">
        <v>9182</v>
      </c>
      <c r="D207" s="8">
        <f>C207-B207</f>
        <v>0</v>
      </c>
      <c r="E207" s="10"/>
      <c r="F207" s="10"/>
      <c r="G207" s="10"/>
      <c r="I207" s="16"/>
      <c r="J207" s="17"/>
    </row>
    <row r="208" spans="1:10" ht="18.75" x14ac:dyDescent="0.3">
      <c r="A208" s="13" t="s">
        <v>216</v>
      </c>
      <c r="B208" s="8">
        <v>596</v>
      </c>
      <c r="C208" s="8">
        <v>596</v>
      </c>
      <c r="D208" s="8">
        <f t="shared" ref="D208:D225" si="24">C208-B208</f>
        <v>0</v>
      </c>
      <c r="E208" s="10"/>
      <c r="F208" s="10"/>
      <c r="G208" s="10"/>
      <c r="I208" s="16"/>
      <c r="J208" s="17"/>
    </row>
    <row r="209" spans="1:10" ht="18.75" x14ac:dyDescent="0.3">
      <c r="A209" s="13" t="s">
        <v>217</v>
      </c>
      <c r="B209" s="8">
        <v>1965</v>
      </c>
      <c r="C209" s="8">
        <v>1965</v>
      </c>
      <c r="D209" s="8">
        <f t="shared" si="24"/>
        <v>0</v>
      </c>
      <c r="E209" s="10"/>
      <c r="F209" s="10"/>
      <c r="G209" s="10"/>
      <c r="I209" s="16"/>
      <c r="J209" s="17"/>
    </row>
    <row r="210" spans="1:10" ht="18.75" x14ac:dyDescent="0.3">
      <c r="A210" s="13" t="s">
        <v>218</v>
      </c>
      <c r="B210" s="8">
        <v>1746</v>
      </c>
      <c r="C210" s="8">
        <v>1746</v>
      </c>
      <c r="D210" s="8">
        <f t="shared" si="24"/>
        <v>0</v>
      </c>
      <c r="E210" s="10"/>
      <c r="F210" s="10"/>
      <c r="G210" s="10"/>
      <c r="I210" s="16"/>
      <c r="J210" s="17"/>
    </row>
    <row r="211" spans="1:10" ht="18.75" x14ac:dyDescent="0.3">
      <c r="A211" s="13" t="s">
        <v>219</v>
      </c>
      <c r="B211" s="8">
        <v>570</v>
      </c>
      <c r="C211" s="8">
        <v>570</v>
      </c>
      <c r="D211" s="8">
        <f t="shared" si="24"/>
        <v>0</v>
      </c>
      <c r="E211" s="10"/>
      <c r="F211" s="10"/>
      <c r="G211" s="10"/>
      <c r="I211" s="16"/>
      <c r="J211" s="17"/>
    </row>
    <row r="212" spans="1:10" ht="18.75" x14ac:dyDescent="0.3">
      <c r="A212" s="13" t="s">
        <v>220</v>
      </c>
      <c r="B212" s="8">
        <v>1584</v>
      </c>
      <c r="C212" s="8">
        <v>1584</v>
      </c>
      <c r="D212" s="8">
        <f t="shared" si="24"/>
        <v>0</v>
      </c>
      <c r="E212" s="10"/>
      <c r="F212" s="10"/>
      <c r="G212" s="10"/>
      <c r="I212" s="16"/>
      <c r="J212" s="17"/>
    </row>
    <row r="213" spans="1:10" ht="18.75" x14ac:dyDescent="0.3">
      <c r="A213" s="13" t="s">
        <v>221</v>
      </c>
      <c r="B213" s="8">
        <v>1586</v>
      </c>
      <c r="C213" s="8">
        <v>1586</v>
      </c>
      <c r="D213" s="8">
        <f t="shared" si="24"/>
        <v>0</v>
      </c>
      <c r="E213" s="10"/>
      <c r="F213" s="10"/>
      <c r="G213" s="10"/>
      <c r="I213" s="16"/>
      <c r="J213" s="17"/>
    </row>
    <row r="214" spans="1:10" ht="18.75" x14ac:dyDescent="0.3">
      <c r="A214" s="13" t="s">
        <v>222</v>
      </c>
      <c r="B214" s="8">
        <v>794</v>
      </c>
      <c r="C214" s="8">
        <v>794</v>
      </c>
      <c r="D214" s="8">
        <f t="shared" si="24"/>
        <v>0</v>
      </c>
      <c r="E214" s="10"/>
      <c r="F214" s="10"/>
      <c r="G214" s="10"/>
      <c r="I214" s="16"/>
      <c r="J214" s="17"/>
    </row>
    <row r="215" spans="1:10" ht="18.75" x14ac:dyDescent="0.3">
      <c r="A215" s="13" t="s">
        <v>223</v>
      </c>
      <c r="B215" s="8">
        <v>813</v>
      </c>
      <c r="C215" s="8">
        <v>813</v>
      </c>
      <c r="D215" s="8">
        <f t="shared" si="24"/>
        <v>0</v>
      </c>
      <c r="E215" s="10"/>
      <c r="F215" s="10"/>
      <c r="G215" s="10"/>
      <c r="I215" s="16"/>
      <c r="J215" s="17"/>
    </row>
    <row r="216" spans="1:10" ht="18.75" x14ac:dyDescent="0.3">
      <c r="A216" s="13" t="s">
        <v>224</v>
      </c>
      <c r="B216" s="8">
        <v>543</v>
      </c>
      <c r="C216" s="8">
        <v>543</v>
      </c>
      <c r="D216" s="8">
        <f t="shared" si="24"/>
        <v>0</v>
      </c>
      <c r="E216" s="10"/>
      <c r="F216" s="10"/>
      <c r="G216" s="10"/>
      <c r="I216" s="16"/>
      <c r="J216" s="17"/>
    </row>
    <row r="217" spans="1:10" ht="18.75" x14ac:dyDescent="0.3">
      <c r="A217" s="13" t="s">
        <v>225</v>
      </c>
      <c r="B217" s="8">
        <v>1393</v>
      </c>
      <c r="C217" s="8">
        <v>1393</v>
      </c>
      <c r="D217" s="8">
        <f t="shared" si="24"/>
        <v>0</v>
      </c>
      <c r="E217" s="10"/>
      <c r="F217" s="10"/>
      <c r="G217" s="10"/>
      <c r="I217" s="16"/>
      <c r="J217" s="17"/>
    </row>
    <row r="218" spans="1:10" ht="18.75" x14ac:dyDescent="0.3">
      <c r="A218" s="13" t="s">
        <v>226</v>
      </c>
      <c r="B218" s="8">
        <v>1655</v>
      </c>
      <c r="C218" s="8">
        <v>1655</v>
      </c>
      <c r="D218" s="8">
        <f t="shared" si="24"/>
        <v>0</v>
      </c>
      <c r="E218" s="10"/>
      <c r="F218" s="10"/>
      <c r="G218" s="10"/>
      <c r="I218" s="16"/>
      <c r="J218" s="17"/>
    </row>
    <row r="219" spans="1:10" ht="18.75" x14ac:dyDescent="0.3">
      <c r="A219" s="13" t="s">
        <v>227</v>
      </c>
      <c r="B219" s="8">
        <v>876</v>
      </c>
      <c r="C219" s="8">
        <v>876</v>
      </c>
      <c r="D219" s="8">
        <f t="shared" si="24"/>
        <v>0</v>
      </c>
      <c r="E219" s="10"/>
      <c r="F219" s="10"/>
      <c r="G219" s="10"/>
      <c r="I219" s="16"/>
      <c r="J219" s="17"/>
    </row>
    <row r="220" spans="1:10" ht="18.75" x14ac:dyDescent="0.3">
      <c r="A220" s="13" t="s">
        <v>166</v>
      </c>
      <c r="B220" s="8">
        <v>1301</v>
      </c>
      <c r="C220" s="8">
        <v>1301</v>
      </c>
      <c r="D220" s="8">
        <f t="shared" si="24"/>
        <v>0</v>
      </c>
      <c r="E220" s="10"/>
      <c r="F220" s="10"/>
      <c r="G220" s="10"/>
      <c r="I220" s="16"/>
      <c r="J220" s="17"/>
    </row>
    <row r="221" spans="1:10" ht="18.75" x14ac:dyDescent="0.3">
      <c r="A221" s="13" t="s">
        <v>228</v>
      </c>
      <c r="B221" s="8">
        <v>999</v>
      </c>
      <c r="C221" s="8">
        <v>999</v>
      </c>
      <c r="D221" s="8">
        <f t="shared" si="24"/>
        <v>0</v>
      </c>
      <c r="E221" s="10"/>
      <c r="F221" s="10"/>
      <c r="G221" s="10"/>
      <c r="I221" s="16"/>
      <c r="J221" s="17"/>
    </row>
    <row r="222" spans="1:10" ht="18.75" x14ac:dyDescent="0.3">
      <c r="A222" s="13" t="s">
        <v>229</v>
      </c>
      <c r="B222" s="8">
        <v>3234</v>
      </c>
      <c r="C222" s="8">
        <v>3234</v>
      </c>
      <c r="D222" s="8">
        <f t="shared" si="24"/>
        <v>0</v>
      </c>
      <c r="E222" s="10"/>
      <c r="F222" s="10"/>
      <c r="G222" s="10"/>
      <c r="I222" s="16"/>
      <c r="J222" s="17"/>
    </row>
    <row r="223" spans="1:10" ht="18.75" x14ac:dyDescent="0.3">
      <c r="A223" s="13" t="s">
        <v>230</v>
      </c>
      <c r="B223" s="8">
        <v>1198</v>
      </c>
      <c r="C223" s="8">
        <v>1198</v>
      </c>
      <c r="D223" s="8">
        <f t="shared" si="24"/>
        <v>0</v>
      </c>
      <c r="E223" s="10"/>
      <c r="F223" s="10"/>
      <c r="G223" s="10"/>
      <c r="I223" s="16"/>
      <c r="J223" s="17"/>
    </row>
    <row r="224" spans="1:10" ht="18.75" x14ac:dyDescent="0.3">
      <c r="A224" s="13" t="s">
        <v>231</v>
      </c>
      <c r="B224" s="8">
        <v>957</v>
      </c>
      <c r="C224" s="8">
        <v>957</v>
      </c>
      <c r="D224" s="8">
        <f t="shared" si="24"/>
        <v>0</v>
      </c>
      <c r="E224" s="10"/>
      <c r="F224" s="10"/>
      <c r="G224" s="10"/>
      <c r="I224" s="16"/>
      <c r="J224" s="17"/>
    </row>
    <row r="225" spans="1:10" ht="18.75" x14ac:dyDescent="0.3">
      <c r="A225" s="13" t="s">
        <v>232</v>
      </c>
      <c r="B225" s="8">
        <v>547</v>
      </c>
      <c r="C225" s="8">
        <v>547</v>
      </c>
      <c r="D225" s="8">
        <f t="shared" si="24"/>
        <v>0</v>
      </c>
      <c r="E225" s="9"/>
      <c r="F225" s="10"/>
      <c r="G225" s="10"/>
      <c r="I225" s="16"/>
      <c r="J225" s="17"/>
    </row>
    <row r="226" spans="1:10" ht="18.75" x14ac:dyDescent="0.3">
      <c r="A226" s="13" t="s">
        <v>4</v>
      </c>
      <c r="B226" s="7"/>
      <c r="C226" s="8">
        <f>SUM(C207:C225)</f>
        <v>31539</v>
      </c>
      <c r="D226" s="8">
        <f>SUM(D207:D225)</f>
        <v>0</v>
      </c>
      <c r="E226" s="10">
        <v>5.33</v>
      </c>
      <c r="F226" s="10">
        <v>5.33</v>
      </c>
      <c r="G226" s="10">
        <f t="shared" ref="G226:G227" si="25">F226-E226</f>
        <v>0</v>
      </c>
      <c r="I226" s="16"/>
      <c r="J226" s="17"/>
    </row>
    <row r="227" spans="1:10" ht="18.75" x14ac:dyDescent="0.3">
      <c r="A227" s="13" t="s">
        <v>22</v>
      </c>
      <c r="B227" s="7">
        <v>59340</v>
      </c>
      <c r="C227" s="7">
        <f>C246</f>
        <v>59340</v>
      </c>
      <c r="D227" s="7">
        <f>D246</f>
        <v>0</v>
      </c>
      <c r="E227" s="9">
        <v>8.8229999999999986</v>
      </c>
      <c r="F227" s="9">
        <v>8.8229999999999986</v>
      </c>
      <c r="G227" s="9">
        <f t="shared" si="25"/>
        <v>0</v>
      </c>
      <c r="I227" s="15"/>
      <c r="J227" s="17"/>
    </row>
    <row r="228" spans="1:10" ht="18.75" x14ac:dyDescent="0.3">
      <c r="A228" s="13" t="s">
        <v>233</v>
      </c>
      <c r="B228" s="8">
        <v>44606</v>
      </c>
      <c r="C228" s="8">
        <v>44606</v>
      </c>
      <c r="D228" s="8">
        <f>C228-B228</f>
        <v>0</v>
      </c>
      <c r="E228" s="10"/>
      <c r="F228" s="10"/>
      <c r="G228" s="10"/>
      <c r="I228" s="16"/>
      <c r="J228" s="17"/>
    </row>
    <row r="229" spans="1:10" ht="18.75" x14ac:dyDescent="0.3">
      <c r="A229" s="13" t="s">
        <v>234</v>
      </c>
      <c r="B229" s="8">
        <v>1424</v>
      </c>
      <c r="C229" s="8">
        <v>1424</v>
      </c>
      <c r="D229" s="8">
        <f t="shared" ref="D229:D245" si="26">C229-B229</f>
        <v>0</v>
      </c>
      <c r="E229" s="10"/>
      <c r="F229" s="10"/>
      <c r="G229" s="10"/>
      <c r="I229" s="16"/>
      <c r="J229" s="17"/>
    </row>
    <row r="230" spans="1:10" ht="18.75" x14ac:dyDescent="0.3">
      <c r="A230" s="13" t="s">
        <v>235</v>
      </c>
      <c r="B230" s="8">
        <v>310</v>
      </c>
      <c r="C230" s="8">
        <v>310</v>
      </c>
      <c r="D230" s="8">
        <f t="shared" si="26"/>
        <v>0</v>
      </c>
      <c r="E230" s="10"/>
      <c r="F230" s="10"/>
      <c r="G230" s="10"/>
      <c r="I230" s="16"/>
      <c r="J230" s="17"/>
    </row>
    <row r="231" spans="1:10" ht="18.75" x14ac:dyDescent="0.3">
      <c r="A231" s="13" t="s">
        <v>236</v>
      </c>
      <c r="B231" s="8">
        <v>820</v>
      </c>
      <c r="C231" s="8">
        <v>820</v>
      </c>
      <c r="D231" s="8">
        <f t="shared" si="26"/>
        <v>0</v>
      </c>
      <c r="E231" s="10"/>
      <c r="F231" s="10"/>
      <c r="G231" s="10"/>
      <c r="I231" s="16"/>
      <c r="J231" s="17"/>
    </row>
    <row r="232" spans="1:10" ht="18.75" x14ac:dyDescent="0.3">
      <c r="A232" s="13" t="s">
        <v>237</v>
      </c>
      <c r="B232" s="8">
        <v>459</v>
      </c>
      <c r="C232" s="8">
        <v>459</v>
      </c>
      <c r="D232" s="8">
        <f t="shared" si="26"/>
        <v>0</v>
      </c>
      <c r="E232" s="10"/>
      <c r="F232" s="10"/>
      <c r="G232" s="10"/>
      <c r="I232" s="16"/>
      <c r="J232" s="17"/>
    </row>
    <row r="233" spans="1:10" ht="18.75" x14ac:dyDescent="0.3">
      <c r="A233" s="13" t="s">
        <v>238</v>
      </c>
      <c r="B233" s="8">
        <v>345</v>
      </c>
      <c r="C233" s="8">
        <v>345</v>
      </c>
      <c r="D233" s="8">
        <f t="shared" si="26"/>
        <v>0</v>
      </c>
      <c r="E233" s="10"/>
      <c r="F233" s="10"/>
      <c r="G233" s="10"/>
      <c r="I233" s="16"/>
      <c r="J233" s="17"/>
    </row>
    <row r="234" spans="1:10" ht="18.75" x14ac:dyDescent="0.3">
      <c r="A234" s="13" t="s">
        <v>239</v>
      </c>
      <c r="B234" s="8">
        <v>1347</v>
      </c>
      <c r="C234" s="8">
        <v>1347</v>
      </c>
      <c r="D234" s="8">
        <f t="shared" si="26"/>
        <v>0</v>
      </c>
      <c r="E234" s="10"/>
      <c r="F234" s="10"/>
      <c r="G234" s="10"/>
      <c r="I234" s="16"/>
      <c r="J234" s="17"/>
    </row>
    <row r="235" spans="1:10" ht="18.75" x14ac:dyDescent="0.3">
      <c r="A235" s="13" t="s">
        <v>240</v>
      </c>
      <c r="B235" s="8">
        <v>1220</v>
      </c>
      <c r="C235" s="8">
        <v>1220</v>
      </c>
      <c r="D235" s="8">
        <f t="shared" si="26"/>
        <v>0</v>
      </c>
      <c r="E235" s="10"/>
      <c r="F235" s="10"/>
      <c r="G235" s="10"/>
      <c r="I235" s="16"/>
      <c r="J235" s="17"/>
    </row>
    <row r="236" spans="1:10" ht="18.75" x14ac:dyDescent="0.3">
      <c r="A236" s="13" t="s">
        <v>241</v>
      </c>
      <c r="B236" s="8">
        <v>456</v>
      </c>
      <c r="C236" s="8">
        <v>456</v>
      </c>
      <c r="D236" s="8">
        <f t="shared" si="26"/>
        <v>0</v>
      </c>
      <c r="E236" s="10"/>
      <c r="F236" s="10"/>
      <c r="G236" s="10"/>
      <c r="I236" s="16"/>
      <c r="J236" s="17"/>
    </row>
    <row r="237" spans="1:10" ht="18.75" x14ac:dyDescent="0.3">
      <c r="A237" s="13" t="s">
        <v>242</v>
      </c>
      <c r="B237" s="8">
        <v>783</v>
      </c>
      <c r="C237" s="8">
        <v>783</v>
      </c>
      <c r="D237" s="8">
        <f t="shared" si="26"/>
        <v>0</v>
      </c>
      <c r="E237" s="10"/>
      <c r="F237" s="10"/>
      <c r="G237" s="10"/>
      <c r="I237" s="16"/>
      <c r="J237" s="17"/>
    </row>
    <row r="238" spans="1:10" ht="18.75" x14ac:dyDescent="0.3">
      <c r="A238" s="13" t="s">
        <v>243</v>
      </c>
      <c r="B238" s="8">
        <v>456</v>
      </c>
      <c r="C238" s="8">
        <v>456</v>
      </c>
      <c r="D238" s="8">
        <f t="shared" si="26"/>
        <v>0</v>
      </c>
      <c r="E238" s="10"/>
      <c r="F238" s="10"/>
      <c r="G238" s="10"/>
      <c r="I238" s="16"/>
      <c r="J238" s="17"/>
    </row>
    <row r="239" spans="1:10" ht="18.75" x14ac:dyDescent="0.3">
      <c r="A239" s="13" t="s">
        <v>165</v>
      </c>
      <c r="B239" s="8">
        <v>264</v>
      </c>
      <c r="C239" s="8">
        <v>264</v>
      </c>
      <c r="D239" s="8">
        <f t="shared" si="26"/>
        <v>0</v>
      </c>
      <c r="E239" s="10"/>
      <c r="F239" s="10"/>
      <c r="G239" s="10"/>
      <c r="I239" s="16"/>
      <c r="J239" s="17"/>
    </row>
    <row r="240" spans="1:10" ht="18.75" x14ac:dyDescent="0.3">
      <c r="A240" s="13" t="s">
        <v>244</v>
      </c>
      <c r="B240" s="8">
        <v>617</v>
      </c>
      <c r="C240" s="8">
        <v>617</v>
      </c>
      <c r="D240" s="8">
        <f t="shared" si="26"/>
        <v>0</v>
      </c>
      <c r="E240" s="10"/>
      <c r="F240" s="10"/>
      <c r="G240" s="10"/>
      <c r="I240" s="16"/>
      <c r="J240" s="17"/>
    </row>
    <row r="241" spans="1:10" ht="18.75" x14ac:dyDescent="0.3">
      <c r="A241" s="13" t="s">
        <v>166</v>
      </c>
      <c r="B241" s="8">
        <v>2212</v>
      </c>
      <c r="C241" s="8">
        <v>2212</v>
      </c>
      <c r="D241" s="8">
        <f t="shared" si="26"/>
        <v>0</v>
      </c>
      <c r="E241" s="10"/>
      <c r="F241" s="10"/>
      <c r="G241" s="10"/>
      <c r="I241" s="16"/>
      <c r="J241" s="17"/>
    </row>
    <row r="242" spans="1:10" ht="18.75" x14ac:dyDescent="0.3">
      <c r="A242" s="13" t="s">
        <v>245</v>
      </c>
      <c r="B242" s="8">
        <v>1014</v>
      </c>
      <c r="C242" s="8">
        <v>1014</v>
      </c>
      <c r="D242" s="8">
        <f t="shared" si="26"/>
        <v>0</v>
      </c>
      <c r="E242" s="10"/>
      <c r="F242" s="10"/>
      <c r="G242" s="10"/>
      <c r="I242" s="16"/>
      <c r="J242" s="17"/>
    </row>
    <row r="243" spans="1:10" ht="18.75" x14ac:dyDescent="0.3">
      <c r="A243" s="13" t="s">
        <v>246</v>
      </c>
      <c r="B243" s="8">
        <v>770</v>
      </c>
      <c r="C243" s="8">
        <v>770</v>
      </c>
      <c r="D243" s="8">
        <f t="shared" si="26"/>
        <v>0</v>
      </c>
      <c r="E243" s="10"/>
      <c r="F243" s="10"/>
      <c r="G243" s="10"/>
      <c r="I243" s="16"/>
      <c r="J243" s="17"/>
    </row>
    <row r="244" spans="1:10" ht="18.75" x14ac:dyDescent="0.3">
      <c r="A244" s="13" t="s">
        <v>247</v>
      </c>
      <c r="B244" s="8">
        <v>228</v>
      </c>
      <c r="C244" s="8">
        <v>228</v>
      </c>
      <c r="D244" s="8">
        <f t="shared" si="26"/>
        <v>0</v>
      </c>
      <c r="E244" s="10"/>
      <c r="F244" s="10"/>
      <c r="G244" s="10"/>
      <c r="I244" s="16"/>
      <c r="J244" s="17"/>
    </row>
    <row r="245" spans="1:10" ht="18.75" x14ac:dyDescent="0.3">
      <c r="A245" s="13" t="s">
        <v>248</v>
      </c>
      <c r="B245" s="8">
        <v>2009</v>
      </c>
      <c r="C245" s="8">
        <v>2009</v>
      </c>
      <c r="D245" s="8">
        <f t="shared" si="26"/>
        <v>0</v>
      </c>
      <c r="E245" s="9"/>
      <c r="F245" s="10"/>
      <c r="G245" s="10"/>
      <c r="I245" s="16"/>
      <c r="J245" s="17"/>
    </row>
    <row r="246" spans="1:10" ht="18.75" x14ac:dyDescent="0.3">
      <c r="A246" s="13" t="s">
        <v>4</v>
      </c>
      <c r="B246" s="7"/>
      <c r="C246" s="8">
        <f>SUM(C228:C245)</f>
        <v>59340</v>
      </c>
      <c r="D246" s="8">
        <f>SUM(D228:D245)</f>
        <v>0</v>
      </c>
      <c r="E246" s="10">
        <v>8.8229999999999986</v>
      </c>
      <c r="F246" s="10">
        <v>8.8229999999999986</v>
      </c>
      <c r="G246" s="10">
        <f t="shared" ref="G246:G247" si="27">F246-E246</f>
        <v>0</v>
      </c>
      <c r="I246" s="16"/>
      <c r="J246" s="17"/>
    </row>
    <row r="247" spans="1:10" ht="18.75" x14ac:dyDescent="0.3">
      <c r="A247" s="13" t="s">
        <v>23</v>
      </c>
      <c r="B247" s="7">
        <v>32198</v>
      </c>
      <c r="C247" s="7">
        <f>C264</f>
        <v>29702</v>
      </c>
      <c r="D247" s="7">
        <f>D264</f>
        <v>-2496</v>
      </c>
      <c r="E247" s="9">
        <v>4.9300000000000006</v>
      </c>
      <c r="F247" s="9">
        <v>4.9320000000000004</v>
      </c>
      <c r="G247" s="9">
        <f t="shared" si="27"/>
        <v>1.9999999999997797E-3</v>
      </c>
      <c r="I247" s="15"/>
      <c r="J247" s="17"/>
    </row>
    <row r="248" spans="1:10" ht="18.75" x14ac:dyDescent="0.3">
      <c r="A248" s="13" t="s">
        <v>24</v>
      </c>
      <c r="B248" s="8">
        <v>14365</v>
      </c>
      <c r="C248" s="8">
        <v>14365</v>
      </c>
      <c r="D248" s="8">
        <f>C248-B248</f>
        <v>0</v>
      </c>
      <c r="E248" s="10"/>
      <c r="F248" s="10"/>
      <c r="G248" s="10"/>
      <c r="I248" s="16"/>
      <c r="J248" s="17"/>
    </row>
    <row r="249" spans="1:10" ht="18.75" x14ac:dyDescent="0.3">
      <c r="A249" s="13" t="s">
        <v>249</v>
      </c>
      <c r="B249" s="8">
        <v>629</v>
      </c>
      <c r="C249" s="8">
        <v>542</v>
      </c>
      <c r="D249" s="8">
        <f t="shared" ref="D249:D263" si="28">C249-B249</f>
        <v>-87</v>
      </c>
      <c r="E249" s="10"/>
      <c r="F249" s="10"/>
      <c r="G249" s="10"/>
      <c r="I249" s="16"/>
      <c r="J249" s="17"/>
    </row>
    <row r="250" spans="1:10" ht="18.75" x14ac:dyDescent="0.3">
      <c r="A250" s="13" t="s">
        <v>250</v>
      </c>
      <c r="B250" s="8">
        <v>1055</v>
      </c>
      <c r="C250" s="8">
        <v>969</v>
      </c>
      <c r="D250" s="8">
        <f t="shared" si="28"/>
        <v>-86</v>
      </c>
      <c r="E250" s="10"/>
      <c r="F250" s="10"/>
      <c r="G250" s="10"/>
      <c r="I250" s="16"/>
      <c r="J250" s="17"/>
    </row>
    <row r="251" spans="1:10" ht="18.75" x14ac:dyDescent="0.3">
      <c r="A251" s="13" t="s">
        <v>251</v>
      </c>
      <c r="B251" s="8">
        <v>1706</v>
      </c>
      <c r="C251" s="8">
        <v>1567</v>
      </c>
      <c r="D251" s="8">
        <f t="shared" si="28"/>
        <v>-139</v>
      </c>
      <c r="E251" s="10"/>
      <c r="F251" s="10"/>
      <c r="G251" s="10"/>
      <c r="I251" s="16"/>
      <c r="J251" s="17"/>
    </row>
    <row r="252" spans="1:10" ht="18.75" x14ac:dyDescent="0.3">
      <c r="A252" s="13" t="s">
        <v>252</v>
      </c>
      <c r="B252" s="8">
        <v>1130</v>
      </c>
      <c r="C252" s="8">
        <v>944</v>
      </c>
      <c r="D252" s="8">
        <f t="shared" si="28"/>
        <v>-186</v>
      </c>
      <c r="E252" s="10"/>
      <c r="F252" s="10"/>
      <c r="G252" s="10"/>
      <c r="I252" s="16"/>
      <c r="J252" s="17"/>
    </row>
    <row r="253" spans="1:10" ht="18.75" x14ac:dyDescent="0.3">
      <c r="A253" s="13" t="s">
        <v>253</v>
      </c>
      <c r="B253" s="8">
        <v>1534</v>
      </c>
      <c r="C253" s="8">
        <v>1461</v>
      </c>
      <c r="D253" s="8">
        <f t="shared" si="28"/>
        <v>-73</v>
      </c>
      <c r="E253" s="10"/>
      <c r="F253" s="10"/>
      <c r="G253" s="10"/>
      <c r="I253" s="16"/>
      <c r="J253" s="17"/>
    </row>
    <row r="254" spans="1:10" ht="18.75" x14ac:dyDescent="0.3">
      <c r="A254" s="13" t="s">
        <v>254</v>
      </c>
      <c r="B254" s="8">
        <v>1255</v>
      </c>
      <c r="C254" s="8">
        <v>1027</v>
      </c>
      <c r="D254" s="8">
        <f t="shared" si="28"/>
        <v>-228</v>
      </c>
      <c r="E254" s="10"/>
      <c r="F254" s="10"/>
      <c r="G254" s="10"/>
      <c r="I254" s="16"/>
      <c r="J254" s="17"/>
    </row>
    <row r="255" spans="1:10" ht="18.75" x14ac:dyDescent="0.3">
      <c r="A255" s="13" t="s">
        <v>255</v>
      </c>
      <c r="B255" s="8">
        <v>1024</v>
      </c>
      <c r="C255" s="8">
        <v>840</v>
      </c>
      <c r="D255" s="8">
        <f t="shared" si="28"/>
        <v>-184</v>
      </c>
      <c r="E255" s="10"/>
      <c r="F255" s="10"/>
      <c r="G255" s="10"/>
      <c r="I255" s="16"/>
      <c r="J255" s="17"/>
    </row>
    <row r="256" spans="1:10" ht="18.75" x14ac:dyDescent="0.3">
      <c r="A256" s="13" t="s">
        <v>256</v>
      </c>
      <c r="B256" s="8">
        <v>1458</v>
      </c>
      <c r="C256" s="8">
        <v>1240</v>
      </c>
      <c r="D256" s="8">
        <f t="shared" si="28"/>
        <v>-218</v>
      </c>
      <c r="E256" s="10"/>
      <c r="F256" s="10"/>
      <c r="G256" s="10"/>
      <c r="I256" s="16"/>
      <c r="J256" s="17"/>
    </row>
    <row r="257" spans="1:10" ht="18.75" x14ac:dyDescent="0.3">
      <c r="A257" s="13" t="s">
        <v>71</v>
      </c>
      <c r="B257" s="8">
        <v>1018</v>
      </c>
      <c r="C257" s="8">
        <v>890</v>
      </c>
      <c r="D257" s="8">
        <f t="shared" si="28"/>
        <v>-128</v>
      </c>
      <c r="E257" s="10"/>
      <c r="F257" s="10"/>
      <c r="G257" s="10"/>
      <c r="I257" s="16"/>
      <c r="J257" s="17"/>
    </row>
    <row r="258" spans="1:10" ht="18.75" x14ac:dyDescent="0.3">
      <c r="A258" s="13" t="s">
        <v>257</v>
      </c>
      <c r="B258" s="8">
        <v>1704</v>
      </c>
      <c r="C258" s="8">
        <v>1243</v>
      </c>
      <c r="D258" s="8">
        <f t="shared" si="28"/>
        <v>-461</v>
      </c>
      <c r="E258" s="10"/>
      <c r="F258" s="10"/>
      <c r="G258" s="10"/>
      <c r="I258" s="16"/>
      <c r="J258" s="17"/>
    </row>
    <row r="259" spans="1:10" ht="18.75" x14ac:dyDescent="0.3">
      <c r="A259" s="13" t="s">
        <v>258</v>
      </c>
      <c r="B259" s="8">
        <v>843</v>
      </c>
      <c r="C259" s="8">
        <v>701</v>
      </c>
      <c r="D259" s="8">
        <f t="shared" si="28"/>
        <v>-142</v>
      </c>
      <c r="E259" s="10"/>
      <c r="F259" s="10"/>
      <c r="G259" s="10"/>
      <c r="I259" s="16"/>
      <c r="J259" s="17"/>
    </row>
    <row r="260" spans="1:10" ht="18.75" x14ac:dyDescent="0.3">
      <c r="A260" s="13" t="s">
        <v>259</v>
      </c>
      <c r="B260" s="8">
        <v>678</v>
      </c>
      <c r="C260" s="8">
        <v>549</v>
      </c>
      <c r="D260" s="8">
        <f t="shared" si="28"/>
        <v>-129</v>
      </c>
      <c r="E260" s="10"/>
      <c r="F260" s="10"/>
      <c r="G260" s="10"/>
      <c r="I260" s="16"/>
      <c r="J260" s="17"/>
    </row>
    <row r="261" spans="1:10" ht="18.75" x14ac:dyDescent="0.3">
      <c r="A261" s="13" t="s">
        <v>260</v>
      </c>
      <c r="B261" s="8">
        <v>1240</v>
      </c>
      <c r="C261" s="8">
        <v>1043</v>
      </c>
      <c r="D261" s="8">
        <f t="shared" si="28"/>
        <v>-197</v>
      </c>
      <c r="E261" s="10"/>
      <c r="F261" s="10"/>
      <c r="G261" s="10"/>
      <c r="I261" s="16"/>
      <c r="J261" s="17"/>
    </row>
    <row r="262" spans="1:10" ht="18.75" x14ac:dyDescent="0.3">
      <c r="A262" s="13" t="s">
        <v>261</v>
      </c>
      <c r="B262" s="8">
        <v>1338</v>
      </c>
      <c r="C262" s="8">
        <v>1208</v>
      </c>
      <c r="D262" s="8">
        <f t="shared" si="28"/>
        <v>-130</v>
      </c>
      <c r="E262" s="10"/>
      <c r="F262" s="10"/>
      <c r="G262" s="10"/>
      <c r="I262" s="16"/>
      <c r="J262" s="17"/>
    </row>
    <row r="263" spans="1:10" ht="18.75" x14ac:dyDescent="0.3">
      <c r="A263" s="13" t="s">
        <v>262</v>
      </c>
      <c r="B263" s="8">
        <v>1221</v>
      </c>
      <c r="C263" s="8">
        <v>1113</v>
      </c>
      <c r="D263" s="8">
        <f t="shared" si="28"/>
        <v>-108</v>
      </c>
      <c r="E263" s="9"/>
      <c r="F263" s="10"/>
      <c r="G263" s="10"/>
      <c r="I263" s="16"/>
      <c r="J263" s="17"/>
    </row>
    <row r="264" spans="1:10" ht="18.75" x14ac:dyDescent="0.3">
      <c r="A264" s="13" t="s">
        <v>4</v>
      </c>
      <c r="B264" s="7"/>
      <c r="C264" s="8">
        <f>SUM(C248:C263)</f>
        <v>29702</v>
      </c>
      <c r="D264" s="8">
        <f>SUM(D248:D263)</f>
        <v>-2496</v>
      </c>
      <c r="E264" s="10">
        <v>4.9300000000000006</v>
      </c>
      <c r="F264" s="10">
        <v>4.9320000000000004</v>
      </c>
      <c r="G264" s="10">
        <f t="shared" ref="G264:G265" si="29">F264-E264</f>
        <v>1.9999999999997797E-3</v>
      </c>
      <c r="I264" s="16"/>
      <c r="J264" s="17"/>
    </row>
    <row r="265" spans="1:10" ht="18.75" x14ac:dyDescent="0.3">
      <c r="A265" s="13" t="s">
        <v>25</v>
      </c>
      <c r="B265" s="7">
        <v>11543</v>
      </c>
      <c r="C265" s="7">
        <f>C283</f>
        <v>11543</v>
      </c>
      <c r="D265" s="7">
        <f>D283</f>
        <v>0</v>
      </c>
      <c r="E265" s="9">
        <v>11.101279999999997</v>
      </c>
      <c r="F265" s="9">
        <v>11.101279999999997</v>
      </c>
      <c r="G265" s="9">
        <f t="shared" si="29"/>
        <v>0</v>
      </c>
      <c r="I265" s="15"/>
      <c r="J265" s="17"/>
    </row>
    <row r="266" spans="1:10" ht="18.75" x14ac:dyDescent="0.3">
      <c r="A266" s="13" t="s">
        <v>263</v>
      </c>
      <c r="B266" s="8">
        <v>301</v>
      </c>
      <c r="C266" s="8">
        <v>301</v>
      </c>
      <c r="D266" s="8">
        <f>C266-B266</f>
        <v>0</v>
      </c>
      <c r="E266" s="10"/>
      <c r="F266" s="10"/>
      <c r="G266" s="10"/>
      <c r="I266" s="16"/>
      <c r="J266" s="17"/>
    </row>
    <row r="267" spans="1:10" ht="18.75" x14ac:dyDescent="0.3">
      <c r="A267" s="13" t="s">
        <v>264</v>
      </c>
      <c r="B267" s="8">
        <v>424</v>
      </c>
      <c r="C267" s="8">
        <v>424</v>
      </c>
      <c r="D267" s="8">
        <f t="shared" ref="D267:D282" si="30">C267-B267</f>
        <v>0</v>
      </c>
      <c r="E267" s="10"/>
      <c r="F267" s="10"/>
      <c r="G267" s="10"/>
      <c r="I267" s="16"/>
      <c r="J267" s="17"/>
    </row>
    <row r="268" spans="1:10" ht="18.75" x14ac:dyDescent="0.3">
      <c r="A268" s="13" t="s">
        <v>265</v>
      </c>
      <c r="B268" s="8">
        <v>544</v>
      </c>
      <c r="C268" s="8">
        <v>544</v>
      </c>
      <c r="D268" s="8">
        <f t="shared" si="30"/>
        <v>0</v>
      </c>
      <c r="E268" s="10"/>
      <c r="F268" s="10"/>
      <c r="G268" s="10"/>
      <c r="I268" s="16"/>
      <c r="J268" s="17"/>
    </row>
    <row r="269" spans="1:10" ht="18.75" x14ac:dyDescent="0.3">
      <c r="A269" s="13" t="s">
        <v>266</v>
      </c>
      <c r="B269" s="8">
        <v>508</v>
      </c>
      <c r="C269" s="8">
        <v>508</v>
      </c>
      <c r="D269" s="8">
        <f t="shared" si="30"/>
        <v>0</v>
      </c>
      <c r="E269" s="10"/>
      <c r="F269" s="10"/>
      <c r="G269" s="10"/>
      <c r="I269" s="16"/>
      <c r="J269" s="17"/>
    </row>
    <row r="270" spans="1:10" ht="18.75" x14ac:dyDescent="0.3">
      <c r="A270" s="13" t="s">
        <v>267</v>
      </c>
      <c r="B270" s="8">
        <v>729</v>
      </c>
      <c r="C270" s="8">
        <v>729</v>
      </c>
      <c r="D270" s="8">
        <f t="shared" si="30"/>
        <v>0</v>
      </c>
      <c r="E270" s="10"/>
      <c r="F270" s="10"/>
      <c r="G270" s="10"/>
      <c r="I270" s="16"/>
      <c r="J270" s="17"/>
    </row>
    <row r="271" spans="1:10" ht="18.75" x14ac:dyDescent="0.3">
      <c r="A271" s="13" t="s">
        <v>268</v>
      </c>
      <c r="B271" s="8">
        <v>389</v>
      </c>
      <c r="C271" s="8">
        <v>389</v>
      </c>
      <c r="D271" s="8">
        <f t="shared" si="30"/>
        <v>0</v>
      </c>
      <c r="E271" s="10"/>
      <c r="F271" s="10"/>
      <c r="G271" s="10"/>
      <c r="I271" s="16"/>
      <c r="J271" s="17"/>
    </row>
    <row r="272" spans="1:10" ht="18.75" x14ac:dyDescent="0.3">
      <c r="A272" s="13" t="s">
        <v>269</v>
      </c>
      <c r="B272" s="8">
        <v>294</v>
      </c>
      <c r="C272" s="8">
        <v>294</v>
      </c>
      <c r="D272" s="8">
        <f t="shared" si="30"/>
        <v>0</v>
      </c>
      <c r="E272" s="10"/>
      <c r="F272" s="10"/>
      <c r="G272" s="10"/>
      <c r="I272" s="16"/>
      <c r="J272" s="17"/>
    </row>
    <row r="273" spans="1:10" ht="18.75" x14ac:dyDescent="0.3">
      <c r="A273" s="13" t="s">
        <v>270</v>
      </c>
      <c r="B273" s="8">
        <v>256</v>
      </c>
      <c r="C273" s="8">
        <v>256</v>
      </c>
      <c r="D273" s="8">
        <f t="shared" si="30"/>
        <v>0</v>
      </c>
      <c r="E273" s="10"/>
      <c r="F273" s="10"/>
      <c r="G273" s="10"/>
      <c r="I273" s="16"/>
      <c r="J273" s="17"/>
    </row>
    <row r="274" spans="1:10" ht="18.75" x14ac:dyDescent="0.3">
      <c r="A274" s="13" t="s">
        <v>271</v>
      </c>
      <c r="B274" s="8">
        <v>181</v>
      </c>
      <c r="C274" s="8">
        <v>181</v>
      </c>
      <c r="D274" s="8">
        <f t="shared" si="30"/>
        <v>0</v>
      </c>
      <c r="E274" s="10"/>
      <c r="F274" s="10"/>
      <c r="G274" s="10"/>
      <c r="I274" s="16"/>
      <c r="J274" s="17"/>
    </row>
    <row r="275" spans="1:10" ht="18.75" x14ac:dyDescent="0.3">
      <c r="A275" s="13" t="s">
        <v>272</v>
      </c>
      <c r="B275" s="8">
        <v>483</v>
      </c>
      <c r="C275" s="8">
        <v>483</v>
      </c>
      <c r="D275" s="8">
        <f t="shared" si="30"/>
        <v>0</v>
      </c>
      <c r="E275" s="10"/>
      <c r="F275" s="10"/>
      <c r="G275" s="10"/>
      <c r="I275" s="16"/>
      <c r="J275" s="17"/>
    </row>
    <row r="276" spans="1:10" ht="18.75" x14ac:dyDescent="0.3">
      <c r="A276" s="13" t="s">
        <v>273</v>
      </c>
      <c r="B276" s="8">
        <v>5180</v>
      </c>
      <c r="C276" s="8">
        <v>5180</v>
      </c>
      <c r="D276" s="8">
        <f t="shared" si="30"/>
        <v>0</v>
      </c>
      <c r="E276" s="10"/>
      <c r="F276" s="10"/>
      <c r="G276" s="10"/>
      <c r="I276" s="16"/>
      <c r="J276" s="17"/>
    </row>
    <row r="277" spans="1:10" ht="18.75" x14ac:dyDescent="0.3">
      <c r="A277" s="13" t="s">
        <v>274</v>
      </c>
      <c r="B277" s="8">
        <v>509</v>
      </c>
      <c r="C277" s="8">
        <v>509</v>
      </c>
      <c r="D277" s="8">
        <f t="shared" si="30"/>
        <v>0</v>
      </c>
      <c r="E277" s="10"/>
      <c r="F277" s="10"/>
      <c r="G277" s="10"/>
      <c r="I277" s="16"/>
      <c r="J277" s="17"/>
    </row>
    <row r="278" spans="1:10" ht="18.75" x14ac:dyDescent="0.3">
      <c r="A278" s="13" t="s">
        <v>275</v>
      </c>
      <c r="B278" s="8">
        <v>459</v>
      </c>
      <c r="C278" s="8">
        <v>459</v>
      </c>
      <c r="D278" s="8">
        <f t="shared" si="30"/>
        <v>0</v>
      </c>
      <c r="E278" s="10"/>
      <c r="F278" s="10"/>
      <c r="G278" s="10"/>
      <c r="I278" s="16"/>
      <c r="J278" s="17"/>
    </row>
    <row r="279" spans="1:10" ht="18.75" x14ac:dyDescent="0.3">
      <c r="A279" s="13" t="s">
        <v>276</v>
      </c>
      <c r="B279" s="8">
        <v>239</v>
      </c>
      <c r="C279" s="8">
        <v>239</v>
      </c>
      <c r="D279" s="8">
        <f t="shared" si="30"/>
        <v>0</v>
      </c>
      <c r="E279" s="10"/>
      <c r="F279" s="10"/>
      <c r="G279" s="10"/>
      <c r="I279" s="16"/>
      <c r="J279" s="17"/>
    </row>
    <row r="280" spans="1:10" ht="18.75" x14ac:dyDescent="0.3">
      <c r="A280" s="13" t="s">
        <v>277</v>
      </c>
      <c r="B280" s="8">
        <v>329</v>
      </c>
      <c r="C280" s="8">
        <v>329</v>
      </c>
      <c r="D280" s="8">
        <f t="shared" si="30"/>
        <v>0</v>
      </c>
      <c r="E280" s="10"/>
      <c r="F280" s="10"/>
      <c r="G280" s="10"/>
      <c r="I280" s="16"/>
      <c r="J280" s="17"/>
    </row>
    <row r="281" spans="1:10" ht="18.75" x14ac:dyDescent="0.3">
      <c r="A281" s="13" t="s">
        <v>278</v>
      </c>
      <c r="B281" s="8">
        <v>456</v>
      </c>
      <c r="C281" s="8">
        <v>456</v>
      </c>
      <c r="D281" s="8">
        <f t="shared" si="30"/>
        <v>0</v>
      </c>
      <c r="E281" s="10"/>
      <c r="F281" s="10"/>
      <c r="G281" s="10"/>
      <c r="I281" s="16"/>
      <c r="J281" s="17"/>
    </row>
    <row r="282" spans="1:10" ht="18.75" x14ac:dyDescent="0.3">
      <c r="A282" s="13" t="s">
        <v>214</v>
      </c>
      <c r="B282" s="8">
        <v>262</v>
      </c>
      <c r="C282" s="8">
        <v>262</v>
      </c>
      <c r="D282" s="8">
        <f t="shared" si="30"/>
        <v>0</v>
      </c>
      <c r="E282" s="9"/>
      <c r="F282" s="10"/>
      <c r="G282" s="10"/>
      <c r="I282" s="16"/>
      <c r="J282" s="17"/>
    </row>
    <row r="283" spans="1:10" ht="18.75" x14ac:dyDescent="0.3">
      <c r="A283" s="13" t="s">
        <v>4</v>
      </c>
      <c r="B283" s="7"/>
      <c r="C283" s="8">
        <f>SUM(C266:C282)</f>
        <v>11543</v>
      </c>
      <c r="D283" s="8">
        <f>SUM(D266:D282)</f>
        <v>0</v>
      </c>
      <c r="E283" s="10">
        <v>11.101279999999997</v>
      </c>
      <c r="F283" s="10">
        <v>11.101279999999997</v>
      </c>
      <c r="G283" s="10">
        <f t="shared" ref="G283:G284" si="31">F283-E283</f>
        <v>0</v>
      </c>
      <c r="I283" s="16"/>
      <c r="J283" s="17"/>
    </row>
    <row r="284" spans="1:10" ht="18.75" x14ac:dyDescent="0.3">
      <c r="A284" s="13" t="s">
        <v>26</v>
      </c>
      <c r="B284" s="7">
        <v>23956</v>
      </c>
      <c r="C284" s="7">
        <f>C297</f>
        <v>23956</v>
      </c>
      <c r="D284" s="7">
        <f>D297</f>
        <v>0</v>
      </c>
      <c r="E284" s="9">
        <v>3.4529999999999994</v>
      </c>
      <c r="F284" s="9">
        <v>3.4529999999999994</v>
      </c>
      <c r="G284" s="9">
        <f t="shared" si="31"/>
        <v>0</v>
      </c>
      <c r="I284" s="15"/>
      <c r="J284" s="17"/>
    </row>
    <row r="285" spans="1:10" ht="18.75" x14ac:dyDescent="0.3">
      <c r="A285" s="13" t="s">
        <v>27</v>
      </c>
      <c r="B285" s="8">
        <v>12780</v>
      </c>
      <c r="C285" s="8">
        <v>12780</v>
      </c>
      <c r="D285" s="8">
        <f>C285-B285</f>
        <v>0</v>
      </c>
      <c r="E285" s="10"/>
      <c r="F285" s="10"/>
      <c r="G285" s="10"/>
      <c r="I285" s="16"/>
      <c r="J285" s="17"/>
    </row>
    <row r="286" spans="1:10" ht="18.75" x14ac:dyDescent="0.3">
      <c r="A286" s="13" t="s">
        <v>279</v>
      </c>
      <c r="B286" s="8">
        <v>1628</v>
      </c>
      <c r="C286" s="8">
        <v>1628</v>
      </c>
      <c r="D286" s="8">
        <f t="shared" ref="D286:D296" si="32">C286-B286</f>
        <v>0</v>
      </c>
      <c r="E286" s="10"/>
      <c r="F286" s="10"/>
      <c r="G286" s="10"/>
      <c r="I286" s="16"/>
      <c r="J286" s="17"/>
    </row>
    <row r="287" spans="1:10" ht="18.75" x14ac:dyDescent="0.3">
      <c r="A287" s="13" t="s">
        <v>263</v>
      </c>
      <c r="B287" s="8">
        <v>560</v>
      </c>
      <c r="C287" s="8">
        <v>560</v>
      </c>
      <c r="D287" s="8">
        <f t="shared" si="32"/>
        <v>0</v>
      </c>
      <c r="E287" s="10"/>
      <c r="F287" s="10"/>
      <c r="G287" s="10"/>
      <c r="I287" s="16"/>
      <c r="J287" s="17"/>
    </row>
    <row r="288" spans="1:10" ht="18.75" x14ac:dyDescent="0.3">
      <c r="A288" s="13" t="s">
        <v>280</v>
      </c>
      <c r="B288" s="8">
        <v>812</v>
      </c>
      <c r="C288" s="8">
        <v>812</v>
      </c>
      <c r="D288" s="8">
        <f t="shared" si="32"/>
        <v>0</v>
      </c>
      <c r="E288" s="10"/>
      <c r="F288" s="10"/>
      <c r="G288" s="10"/>
      <c r="I288" s="16"/>
      <c r="J288" s="17"/>
    </row>
    <row r="289" spans="1:10" ht="18.75" x14ac:dyDescent="0.3">
      <c r="A289" s="13" t="s">
        <v>281</v>
      </c>
      <c r="B289" s="8">
        <v>662</v>
      </c>
      <c r="C289" s="8">
        <v>662</v>
      </c>
      <c r="D289" s="8">
        <f t="shared" si="32"/>
        <v>0</v>
      </c>
      <c r="E289" s="10"/>
      <c r="F289" s="10"/>
      <c r="G289" s="10"/>
      <c r="I289" s="16"/>
      <c r="J289" s="17"/>
    </row>
    <row r="290" spans="1:10" ht="18.75" x14ac:dyDescent="0.3">
      <c r="A290" s="13" t="s">
        <v>282</v>
      </c>
      <c r="B290" s="8">
        <v>913</v>
      </c>
      <c r="C290" s="8">
        <v>913</v>
      </c>
      <c r="D290" s="8">
        <f t="shared" si="32"/>
        <v>0</v>
      </c>
      <c r="E290" s="10"/>
      <c r="F290" s="10"/>
      <c r="G290" s="10"/>
      <c r="I290" s="16"/>
      <c r="J290" s="17"/>
    </row>
    <row r="291" spans="1:10" ht="18.75" x14ac:dyDescent="0.3">
      <c r="A291" s="13" t="s">
        <v>283</v>
      </c>
      <c r="B291" s="8">
        <v>980</v>
      </c>
      <c r="C291" s="8">
        <v>980</v>
      </c>
      <c r="D291" s="8">
        <f t="shared" si="32"/>
        <v>0</v>
      </c>
      <c r="E291" s="10"/>
      <c r="F291" s="10"/>
      <c r="G291" s="10"/>
      <c r="I291" s="16"/>
      <c r="J291" s="17"/>
    </row>
    <row r="292" spans="1:10" ht="18.75" x14ac:dyDescent="0.3">
      <c r="A292" s="13" t="s">
        <v>284</v>
      </c>
      <c r="B292" s="8">
        <v>1411</v>
      </c>
      <c r="C292" s="8">
        <v>1411</v>
      </c>
      <c r="D292" s="8">
        <f t="shared" si="32"/>
        <v>0</v>
      </c>
      <c r="E292" s="10"/>
      <c r="F292" s="10"/>
      <c r="G292" s="10"/>
      <c r="I292" s="16"/>
      <c r="J292" s="17"/>
    </row>
    <row r="293" spans="1:10" ht="18.75" x14ac:dyDescent="0.3">
      <c r="A293" s="13" t="s">
        <v>285</v>
      </c>
      <c r="B293" s="8">
        <v>716</v>
      </c>
      <c r="C293" s="8">
        <v>716</v>
      </c>
      <c r="D293" s="8">
        <f t="shared" si="32"/>
        <v>0</v>
      </c>
      <c r="E293" s="10"/>
      <c r="F293" s="10"/>
      <c r="G293" s="10"/>
      <c r="I293" s="16"/>
      <c r="J293" s="17"/>
    </row>
    <row r="294" spans="1:10" ht="18.75" x14ac:dyDescent="0.3">
      <c r="A294" s="13" t="s">
        <v>286</v>
      </c>
      <c r="B294" s="8">
        <v>1566</v>
      </c>
      <c r="C294" s="8">
        <v>1566</v>
      </c>
      <c r="D294" s="8">
        <f t="shared" si="32"/>
        <v>0</v>
      </c>
      <c r="E294" s="10"/>
      <c r="F294" s="10"/>
      <c r="G294" s="10"/>
      <c r="I294" s="16"/>
      <c r="J294" s="17"/>
    </row>
    <row r="295" spans="1:10" ht="18.75" x14ac:dyDescent="0.3">
      <c r="A295" s="13" t="s">
        <v>287</v>
      </c>
      <c r="B295" s="8">
        <v>589</v>
      </c>
      <c r="C295" s="8">
        <v>589</v>
      </c>
      <c r="D295" s="8">
        <f t="shared" si="32"/>
        <v>0</v>
      </c>
      <c r="E295" s="10"/>
      <c r="F295" s="10"/>
      <c r="G295" s="10"/>
      <c r="I295" s="16"/>
      <c r="J295" s="17"/>
    </row>
    <row r="296" spans="1:10" ht="18.75" x14ac:dyDescent="0.3">
      <c r="A296" s="13" t="s">
        <v>288</v>
      </c>
      <c r="B296" s="8">
        <v>1339</v>
      </c>
      <c r="C296" s="8">
        <v>1339</v>
      </c>
      <c r="D296" s="8">
        <f t="shared" si="32"/>
        <v>0</v>
      </c>
      <c r="E296" s="9"/>
      <c r="F296" s="10"/>
      <c r="G296" s="10"/>
      <c r="I296" s="16"/>
      <c r="J296" s="17"/>
    </row>
    <row r="297" spans="1:10" ht="18.75" x14ac:dyDescent="0.3">
      <c r="A297" s="13" t="s">
        <v>4</v>
      </c>
      <c r="B297" s="7"/>
      <c r="C297" s="8">
        <f>SUM(C285:C296)</f>
        <v>23956</v>
      </c>
      <c r="D297" s="8">
        <f>SUM(D285:D296)</f>
        <v>0</v>
      </c>
      <c r="E297" s="10">
        <v>3.4529999999999994</v>
      </c>
      <c r="F297" s="10">
        <v>3.4529999999999994</v>
      </c>
      <c r="G297" s="10">
        <f t="shared" ref="G297:G298" si="33">F297-E297</f>
        <v>0</v>
      </c>
      <c r="I297" s="16"/>
      <c r="J297" s="17"/>
    </row>
    <row r="298" spans="1:10" ht="18.75" x14ac:dyDescent="0.3">
      <c r="A298" s="13" t="s">
        <v>28</v>
      </c>
      <c r="B298" s="7">
        <v>39555</v>
      </c>
      <c r="C298" s="7">
        <f>C310</f>
        <v>39555</v>
      </c>
      <c r="D298" s="7">
        <f>D310</f>
        <v>0</v>
      </c>
      <c r="E298" s="9">
        <v>2.5790000000000002</v>
      </c>
      <c r="F298" s="9">
        <v>2.6139999999999999</v>
      </c>
      <c r="G298" s="9">
        <f t="shared" si="33"/>
        <v>3.4999999999999698E-2</v>
      </c>
      <c r="I298" s="15"/>
      <c r="J298" s="17"/>
    </row>
    <row r="299" spans="1:10" ht="18.75" x14ac:dyDescent="0.3">
      <c r="A299" s="13" t="s">
        <v>289</v>
      </c>
      <c r="B299" s="8">
        <v>9903</v>
      </c>
      <c r="C299" s="8">
        <v>9903</v>
      </c>
      <c r="D299" s="8">
        <f>C299-B299</f>
        <v>0</v>
      </c>
      <c r="E299" s="10"/>
      <c r="F299" s="10"/>
      <c r="G299" s="10"/>
      <c r="I299" s="16"/>
      <c r="J299" s="17"/>
    </row>
    <row r="300" spans="1:10" ht="18.75" x14ac:dyDescent="0.3">
      <c r="A300" s="13" t="s">
        <v>56</v>
      </c>
      <c r="B300" s="8">
        <v>5393</v>
      </c>
      <c r="C300" s="8">
        <v>5393</v>
      </c>
      <c r="D300" s="8">
        <f t="shared" ref="D300:D309" si="34">C300-B300</f>
        <v>0</v>
      </c>
      <c r="E300" s="10"/>
      <c r="F300" s="10"/>
      <c r="G300" s="10"/>
      <c r="I300" s="16"/>
      <c r="J300" s="17"/>
    </row>
    <row r="301" spans="1:10" ht="18.75" x14ac:dyDescent="0.3">
      <c r="A301" s="13" t="s">
        <v>290</v>
      </c>
      <c r="B301" s="8">
        <v>932</v>
      </c>
      <c r="C301" s="8">
        <v>932</v>
      </c>
      <c r="D301" s="8">
        <f t="shared" si="34"/>
        <v>0</v>
      </c>
      <c r="E301" s="10"/>
      <c r="F301" s="10"/>
      <c r="G301" s="10"/>
      <c r="I301" s="16"/>
      <c r="J301" s="17"/>
    </row>
    <row r="302" spans="1:10" ht="18.75" x14ac:dyDescent="0.3">
      <c r="A302" s="13" t="s">
        <v>291</v>
      </c>
      <c r="B302" s="8">
        <v>2694</v>
      </c>
      <c r="C302" s="8">
        <v>2694</v>
      </c>
      <c r="D302" s="8">
        <f t="shared" si="34"/>
        <v>0</v>
      </c>
      <c r="E302" s="10"/>
      <c r="F302" s="10"/>
      <c r="G302" s="10"/>
      <c r="I302" s="16"/>
      <c r="J302" s="17"/>
    </row>
    <row r="303" spans="1:10" ht="18.75" x14ac:dyDescent="0.3">
      <c r="A303" s="13" t="s">
        <v>292</v>
      </c>
      <c r="B303" s="8">
        <v>3363</v>
      </c>
      <c r="C303" s="8">
        <v>3363</v>
      </c>
      <c r="D303" s="8">
        <f t="shared" si="34"/>
        <v>0</v>
      </c>
      <c r="E303" s="10"/>
      <c r="F303" s="10"/>
      <c r="G303" s="10"/>
      <c r="I303" s="16"/>
      <c r="J303" s="17"/>
    </row>
    <row r="304" spans="1:10" ht="18.75" x14ac:dyDescent="0.3">
      <c r="A304" s="13" t="s">
        <v>293</v>
      </c>
      <c r="B304" s="8">
        <v>1284</v>
      </c>
      <c r="C304" s="8">
        <v>1284</v>
      </c>
      <c r="D304" s="8">
        <f t="shared" si="34"/>
        <v>0</v>
      </c>
      <c r="E304" s="10"/>
      <c r="F304" s="10"/>
      <c r="G304" s="10"/>
      <c r="I304" s="16"/>
      <c r="J304" s="17"/>
    </row>
    <row r="305" spans="1:10" ht="18.75" x14ac:dyDescent="0.3">
      <c r="A305" s="13" t="s">
        <v>294</v>
      </c>
      <c r="B305" s="8">
        <v>1672</v>
      </c>
      <c r="C305" s="8">
        <v>1672</v>
      </c>
      <c r="D305" s="8">
        <f t="shared" si="34"/>
        <v>0</v>
      </c>
      <c r="E305" s="10"/>
      <c r="F305" s="10"/>
      <c r="G305" s="10"/>
      <c r="I305" s="16"/>
      <c r="J305" s="17"/>
    </row>
    <row r="306" spans="1:10" ht="18.75" x14ac:dyDescent="0.3">
      <c r="A306" s="13" t="s">
        <v>295</v>
      </c>
      <c r="B306" s="8">
        <v>1556</v>
      </c>
      <c r="C306" s="8">
        <v>1556</v>
      </c>
      <c r="D306" s="8">
        <f t="shared" si="34"/>
        <v>0</v>
      </c>
      <c r="E306" s="10"/>
      <c r="F306" s="10"/>
      <c r="G306" s="10"/>
      <c r="I306" s="16"/>
      <c r="J306" s="17"/>
    </row>
    <row r="307" spans="1:10" ht="18.75" x14ac:dyDescent="0.3">
      <c r="A307" s="13" t="s">
        <v>296</v>
      </c>
      <c r="B307" s="8">
        <v>8131</v>
      </c>
      <c r="C307" s="8">
        <v>8131</v>
      </c>
      <c r="D307" s="8">
        <f t="shared" si="34"/>
        <v>0</v>
      </c>
      <c r="E307" s="10"/>
      <c r="F307" s="10"/>
      <c r="G307" s="10"/>
      <c r="I307" s="16"/>
      <c r="J307" s="17"/>
    </row>
    <row r="308" spans="1:10" ht="18.75" x14ac:dyDescent="0.3">
      <c r="A308" s="13" t="s">
        <v>297</v>
      </c>
      <c r="B308" s="8">
        <v>3342</v>
      </c>
      <c r="C308" s="8">
        <v>3342</v>
      </c>
      <c r="D308" s="8">
        <f t="shared" si="34"/>
        <v>0</v>
      </c>
      <c r="E308" s="10"/>
      <c r="F308" s="10"/>
      <c r="G308" s="10"/>
      <c r="I308" s="16"/>
      <c r="J308" s="17"/>
    </row>
    <row r="309" spans="1:10" ht="18.75" x14ac:dyDescent="0.3">
      <c r="A309" s="13" t="s">
        <v>298</v>
      </c>
      <c r="B309" s="8">
        <v>1285</v>
      </c>
      <c r="C309" s="8">
        <v>1285</v>
      </c>
      <c r="D309" s="8">
        <f t="shared" si="34"/>
        <v>0</v>
      </c>
      <c r="E309" s="9"/>
      <c r="F309" s="10"/>
      <c r="G309" s="10"/>
      <c r="I309" s="16"/>
      <c r="J309" s="17"/>
    </row>
    <row r="310" spans="1:10" ht="18.75" x14ac:dyDescent="0.3">
      <c r="A310" s="13" t="s">
        <v>4</v>
      </c>
      <c r="B310" s="7"/>
      <c r="C310" s="8">
        <f>SUM(C299:C309)</f>
        <v>39555</v>
      </c>
      <c r="D310" s="8">
        <f>SUM(D299:D309)</f>
        <v>0</v>
      </c>
      <c r="E310" s="10">
        <v>2.5790000000000002</v>
      </c>
      <c r="F310" s="10">
        <v>2.6139999999999999</v>
      </c>
      <c r="G310" s="10">
        <f t="shared" ref="G310:G311" si="35">F310-E310</f>
        <v>3.4999999999999698E-2</v>
      </c>
      <c r="I310" s="16"/>
      <c r="J310" s="17"/>
    </row>
    <row r="311" spans="1:10" ht="18.75" x14ac:dyDescent="0.3">
      <c r="A311" s="13" t="s">
        <v>29</v>
      </c>
      <c r="B311" s="7">
        <v>120273</v>
      </c>
      <c r="C311" s="7">
        <f>C330</f>
        <v>120273</v>
      </c>
      <c r="D311" s="7">
        <f>D330</f>
        <v>0</v>
      </c>
      <c r="E311" s="9">
        <v>2.2100000000000009</v>
      </c>
      <c r="F311" s="9">
        <v>2.2250000000000001</v>
      </c>
      <c r="G311" s="9">
        <f t="shared" si="35"/>
        <v>1.4999999999999236E-2</v>
      </c>
      <c r="I311" s="15"/>
      <c r="J311" s="17"/>
    </row>
    <row r="312" spans="1:10" ht="18.75" x14ac:dyDescent="0.3">
      <c r="A312" s="13" t="s">
        <v>299</v>
      </c>
      <c r="B312" s="8">
        <v>19775</v>
      </c>
      <c r="C312" s="8">
        <v>19775</v>
      </c>
      <c r="D312" s="8">
        <f>C312-B312</f>
        <v>0</v>
      </c>
      <c r="E312" s="10"/>
      <c r="F312" s="10"/>
      <c r="G312" s="10"/>
      <c r="I312" s="16"/>
      <c r="J312" s="17"/>
    </row>
    <row r="313" spans="1:10" ht="18.75" x14ac:dyDescent="0.3">
      <c r="A313" s="13" t="s">
        <v>300</v>
      </c>
      <c r="B313" s="8">
        <v>10300</v>
      </c>
      <c r="C313" s="8">
        <v>10300</v>
      </c>
      <c r="D313" s="8">
        <f t="shared" ref="D313:D329" si="36">C313-B313</f>
        <v>0</v>
      </c>
      <c r="E313" s="10"/>
      <c r="F313" s="10"/>
      <c r="G313" s="10"/>
      <c r="I313" s="16"/>
      <c r="J313" s="17"/>
    </row>
    <row r="314" spans="1:10" ht="18.75" x14ac:dyDescent="0.3">
      <c r="A314" s="13" t="s">
        <v>263</v>
      </c>
      <c r="B314" s="8">
        <v>3826</v>
      </c>
      <c r="C314" s="8">
        <v>3826</v>
      </c>
      <c r="D314" s="8">
        <f t="shared" si="36"/>
        <v>0</v>
      </c>
      <c r="E314" s="10"/>
      <c r="F314" s="10"/>
      <c r="G314" s="10"/>
      <c r="I314" s="16"/>
      <c r="J314" s="17"/>
    </row>
    <row r="315" spans="1:10" ht="18.75" x14ac:dyDescent="0.3">
      <c r="A315" s="13" t="s">
        <v>82</v>
      </c>
      <c r="B315" s="8">
        <v>2264</v>
      </c>
      <c r="C315" s="8">
        <v>2264</v>
      </c>
      <c r="D315" s="8">
        <f t="shared" si="36"/>
        <v>0</v>
      </c>
      <c r="E315" s="10"/>
      <c r="F315" s="10"/>
      <c r="G315" s="10"/>
      <c r="I315" s="16"/>
      <c r="J315" s="17"/>
    </row>
    <row r="316" spans="1:10" ht="18.75" x14ac:dyDescent="0.3">
      <c r="A316" s="13" t="s">
        <v>301</v>
      </c>
      <c r="B316" s="8">
        <v>10166</v>
      </c>
      <c r="C316" s="8">
        <v>10166</v>
      </c>
      <c r="D316" s="8">
        <f t="shared" si="36"/>
        <v>0</v>
      </c>
      <c r="E316" s="10"/>
      <c r="F316" s="10"/>
      <c r="G316" s="10"/>
      <c r="I316" s="16"/>
      <c r="J316" s="17"/>
    </row>
    <row r="317" spans="1:10" ht="18.75" x14ac:dyDescent="0.3">
      <c r="A317" s="13" t="s">
        <v>302</v>
      </c>
      <c r="B317" s="8">
        <v>4544</v>
      </c>
      <c r="C317" s="8">
        <v>4544</v>
      </c>
      <c r="D317" s="8">
        <f t="shared" si="36"/>
        <v>0</v>
      </c>
      <c r="E317" s="10"/>
      <c r="F317" s="10"/>
      <c r="G317" s="10"/>
      <c r="I317" s="16"/>
      <c r="J317" s="17"/>
    </row>
    <row r="318" spans="1:10" ht="18.75" x14ac:dyDescent="0.3">
      <c r="A318" s="13" t="s">
        <v>303</v>
      </c>
      <c r="B318" s="8">
        <v>12744</v>
      </c>
      <c r="C318" s="8">
        <v>12744</v>
      </c>
      <c r="D318" s="8">
        <f t="shared" si="36"/>
        <v>0</v>
      </c>
      <c r="E318" s="10"/>
      <c r="F318" s="10"/>
      <c r="G318" s="10"/>
      <c r="I318" s="16"/>
      <c r="J318" s="17"/>
    </row>
    <row r="319" spans="1:10" ht="18.75" x14ac:dyDescent="0.3">
      <c r="A319" s="13" t="s">
        <v>304</v>
      </c>
      <c r="B319" s="8">
        <v>4480</v>
      </c>
      <c r="C319" s="8">
        <v>4480</v>
      </c>
      <c r="D319" s="8">
        <f t="shared" si="36"/>
        <v>0</v>
      </c>
      <c r="E319" s="10"/>
      <c r="F319" s="10"/>
      <c r="G319" s="10"/>
      <c r="I319" s="16"/>
      <c r="J319" s="17"/>
    </row>
    <row r="320" spans="1:10" ht="18.75" x14ac:dyDescent="0.3">
      <c r="A320" s="13" t="s">
        <v>305</v>
      </c>
      <c r="B320" s="8">
        <v>5801</v>
      </c>
      <c r="C320" s="8">
        <v>5801</v>
      </c>
      <c r="D320" s="8">
        <f t="shared" si="36"/>
        <v>0</v>
      </c>
      <c r="E320" s="10"/>
      <c r="F320" s="10"/>
      <c r="G320" s="10"/>
      <c r="I320" s="16"/>
      <c r="J320" s="17"/>
    </row>
    <row r="321" spans="1:10" ht="18.75" x14ac:dyDescent="0.3">
      <c r="A321" s="13" t="s">
        <v>148</v>
      </c>
      <c r="B321" s="8">
        <v>4521</v>
      </c>
      <c r="C321" s="8">
        <v>4521</v>
      </c>
      <c r="D321" s="8">
        <f t="shared" si="36"/>
        <v>0</v>
      </c>
      <c r="E321" s="10"/>
      <c r="F321" s="10"/>
      <c r="G321" s="10"/>
      <c r="I321" s="16"/>
      <c r="J321" s="17"/>
    </row>
    <row r="322" spans="1:10" ht="18.75" x14ac:dyDescent="0.3">
      <c r="A322" s="13" t="s">
        <v>306</v>
      </c>
      <c r="B322" s="8">
        <v>2974</v>
      </c>
      <c r="C322" s="8">
        <v>2974</v>
      </c>
      <c r="D322" s="8">
        <f t="shared" si="36"/>
        <v>0</v>
      </c>
      <c r="E322" s="10"/>
      <c r="F322" s="10"/>
      <c r="G322" s="10"/>
      <c r="I322" s="16"/>
      <c r="J322" s="17"/>
    </row>
    <row r="323" spans="1:10" ht="18.75" x14ac:dyDescent="0.3">
      <c r="A323" s="13" t="s">
        <v>307</v>
      </c>
      <c r="B323" s="8">
        <v>4064</v>
      </c>
      <c r="C323" s="8">
        <v>4064</v>
      </c>
      <c r="D323" s="8">
        <f t="shared" si="36"/>
        <v>0</v>
      </c>
      <c r="E323" s="10"/>
      <c r="F323" s="10"/>
      <c r="G323" s="10"/>
      <c r="I323" s="16"/>
      <c r="J323" s="17"/>
    </row>
    <row r="324" spans="1:10" ht="18.75" x14ac:dyDescent="0.3">
      <c r="A324" s="13" t="s">
        <v>308</v>
      </c>
      <c r="B324" s="8">
        <v>4908</v>
      </c>
      <c r="C324" s="8">
        <v>4908</v>
      </c>
      <c r="D324" s="8">
        <f t="shared" si="36"/>
        <v>0</v>
      </c>
      <c r="E324" s="10"/>
      <c r="F324" s="10"/>
      <c r="G324" s="10"/>
      <c r="I324" s="16"/>
      <c r="J324" s="17"/>
    </row>
    <row r="325" spans="1:10" ht="18.75" x14ac:dyDescent="0.3">
      <c r="A325" s="13" t="s">
        <v>309</v>
      </c>
      <c r="B325" s="8">
        <v>2118</v>
      </c>
      <c r="C325" s="8">
        <v>2118</v>
      </c>
      <c r="D325" s="8">
        <f t="shared" si="36"/>
        <v>0</v>
      </c>
      <c r="E325" s="10"/>
      <c r="F325" s="10"/>
      <c r="G325" s="10"/>
      <c r="I325" s="16"/>
      <c r="J325" s="17"/>
    </row>
    <row r="326" spans="1:10" ht="18.75" x14ac:dyDescent="0.3">
      <c r="A326" s="13" t="s">
        <v>310</v>
      </c>
      <c r="B326" s="8">
        <v>5350</v>
      </c>
      <c r="C326" s="8">
        <v>5350</v>
      </c>
      <c r="D326" s="8">
        <f t="shared" si="36"/>
        <v>0</v>
      </c>
      <c r="E326" s="10"/>
      <c r="F326" s="10"/>
      <c r="G326" s="10"/>
      <c r="I326" s="16"/>
      <c r="J326" s="17"/>
    </row>
    <row r="327" spans="1:10" ht="18.75" x14ac:dyDescent="0.3">
      <c r="A327" s="13" t="s">
        <v>311</v>
      </c>
      <c r="B327" s="8">
        <v>8240</v>
      </c>
      <c r="C327" s="8">
        <v>8240</v>
      </c>
      <c r="D327" s="8">
        <f t="shared" si="36"/>
        <v>0</v>
      </c>
      <c r="E327" s="10"/>
      <c r="F327" s="10"/>
      <c r="G327" s="10"/>
      <c r="I327" s="16"/>
      <c r="J327" s="17"/>
    </row>
    <row r="328" spans="1:10" ht="18.75" x14ac:dyDescent="0.3">
      <c r="A328" s="13" t="s">
        <v>312</v>
      </c>
      <c r="B328" s="8">
        <v>7290</v>
      </c>
      <c r="C328" s="8">
        <v>7290</v>
      </c>
      <c r="D328" s="8">
        <f t="shared" si="36"/>
        <v>0</v>
      </c>
      <c r="E328" s="10"/>
      <c r="F328" s="10"/>
      <c r="G328" s="10"/>
      <c r="I328" s="16"/>
      <c r="J328" s="17"/>
    </row>
    <row r="329" spans="1:10" ht="18.75" x14ac:dyDescent="0.3">
      <c r="A329" s="13" t="s">
        <v>125</v>
      </c>
      <c r="B329" s="8">
        <v>6908</v>
      </c>
      <c r="C329" s="8">
        <v>6908</v>
      </c>
      <c r="D329" s="8">
        <f t="shared" si="36"/>
        <v>0</v>
      </c>
      <c r="E329" s="9"/>
      <c r="F329" s="10"/>
      <c r="G329" s="10"/>
      <c r="I329" s="16"/>
      <c r="J329" s="17"/>
    </row>
    <row r="330" spans="1:10" ht="18.75" x14ac:dyDescent="0.3">
      <c r="A330" s="13" t="s">
        <v>4</v>
      </c>
      <c r="B330" s="7">
        <v>0</v>
      </c>
      <c r="C330" s="8">
        <f>SUM(C312:C329)</f>
        <v>120273</v>
      </c>
      <c r="D330" s="8">
        <f>SUM(D312:D329)</f>
        <v>0</v>
      </c>
      <c r="E330" s="10">
        <v>2.2100000000000009</v>
      </c>
      <c r="F330" s="10">
        <v>2.2250000000000001</v>
      </c>
      <c r="G330" s="10">
        <f t="shared" ref="G330:G331" si="37">F330-E330</f>
        <v>1.4999999999999236E-2</v>
      </c>
      <c r="I330" s="16"/>
      <c r="J330" s="17"/>
    </row>
    <row r="331" spans="1:10" ht="18.75" x14ac:dyDescent="0.3">
      <c r="A331" s="13" t="s">
        <v>30</v>
      </c>
      <c r="B331" s="7">
        <v>36498</v>
      </c>
      <c r="C331" s="7">
        <f>C353</f>
        <v>36498</v>
      </c>
      <c r="D331" s="7">
        <f>D353</f>
        <v>0</v>
      </c>
      <c r="E331" s="9">
        <v>4.3481699999999988</v>
      </c>
      <c r="F331" s="9">
        <v>4.3481699999999988</v>
      </c>
      <c r="G331" s="9">
        <f t="shared" si="37"/>
        <v>0</v>
      </c>
      <c r="I331" s="15"/>
      <c r="J331" s="17"/>
    </row>
    <row r="332" spans="1:10" ht="18.75" x14ac:dyDescent="0.3">
      <c r="A332" s="13" t="s">
        <v>313</v>
      </c>
      <c r="B332" s="8">
        <v>9831</v>
      </c>
      <c r="C332" s="8">
        <v>9831</v>
      </c>
      <c r="D332" s="8">
        <f>C332-B332</f>
        <v>0</v>
      </c>
      <c r="E332" s="10"/>
      <c r="F332" s="10"/>
      <c r="G332" s="10"/>
      <c r="I332" s="16"/>
      <c r="J332" s="17"/>
    </row>
    <row r="333" spans="1:10" ht="18.75" x14ac:dyDescent="0.3">
      <c r="A333" s="13" t="s">
        <v>263</v>
      </c>
      <c r="B333" s="8">
        <v>699</v>
      </c>
      <c r="C333" s="8">
        <v>699</v>
      </c>
      <c r="D333" s="8">
        <f t="shared" ref="D333:D352" si="38">C333-B333</f>
        <v>0</v>
      </c>
      <c r="E333" s="10"/>
      <c r="F333" s="10"/>
      <c r="G333" s="10"/>
      <c r="I333" s="16"/>
      <c r="J333" s="17"/>
    </row>
    <row r="334" spans="1:10" ht="18.75" x14ac:dyDescent="0.3">
      <c r="A334" s="13" t="s">
        <v>314</v>
      </c>
      <c r="B334" s="8">
        <v>3593</v>
      </c>
      <c r="C334" s="8">
        <v>3593</v>
      </c>
      <c r="D334" s="8">
        <f t="shared" si="38"/>
        <v>0</v>
      </c>
      <c r="E334" s="10"/>
      <c r="F334" s="10"/>
      <c r="G334" s="10"/>
      <c r="I334" s="16"/>
      <c r="J334" s="17"/>
    </row>
    <row r="335" spans="1:10" ht="18.75" x14ac:dyDescent="0.3">
      <c r="A335" s="13" t="s">
        <v>315</v>
      </c>
      <c r="B335" s="8">
        <v>935</v>
      </c>
      <c r="C335" s="8">
        <v>935</v>
      </c>
      <c r="D335" s="8">
        <f t="shared" si="38"/>
        <v>0</v>
      </c>
      <c r="E335" s="10"/>
      <c r="F335" s="10"/>
      <c r="G335" s="10"/>
      <c r="I335" s="16"/>
      <c r="J335" s="17"/>
    </row>
    <row r="336" spans="1:10" ht="18.75" x14ac:dyDescent="0.3">
      <c r="A336" s="13" t="s">
        <v>316</v>
      </c>
      <c r="B336" s="8">
        <v>3794</v>
      </c>
      <c r="C336" s="8">
        <v>3794</v>
      </c>
      <c r="D336" s="8">
        <f t="shared" si="38"/>
        <v>0</v>
      </c>
      <c r="E336" s="10"/>
      <c r="F336" s="10"/>
      <c r="G336" s="10"/>
      <c r="I336" s="16"/>
      <c r="J336" s="17"/>
    </row>
    <row r="337" spans="1:10" ht="18.75" x14ac:dyDescent="0.3">
      <c r="A337" s="13" t="s">
        <v>317</v>
      </c>
      <c r="B337" s="8">
        <v>815</v>
      </c>
      <c r="C337" s="8">
        <v>815</v>
      </c>
      <c r="D337" s="8">
        <f t="shared" si="38"/>
        <v>0</v>
      </c>
      <c r="E337" s="10"/>
      <c r="F337" s="10"/>
      <c r="G337" s="10"/>
      <c r="I337" s="16"/>
      <c r="J337" s="17"/>
    </row>
    <row r="338" spans="1:10" ht="18.75" x14ac:dyDescent="0.3">
      <c r="A338" s="13" t="s">
        <v>318</v>
      </c>
      <c r="B338" s="8">
        <v>1851</v>
      </c>
      <c r="C338" s="8">
        <v>1851</v>
      </c>
      <c r="D338" s="8">
        <f t="shared" si="38"/>
        <v>0</v>
      </c>
      <c r="E338" s="10"/>
      <c r="F338" s="10"/>
      <c r="G338" s="10"/>
      <c r="I338" s="16"/>
      <c r="J338" s="17"/>
    </row>
    <row r="339" spans="1:10" ht="18.75" x14ac:dyDescent="0.3">
      <c r="A339" s="13" t="s">
        <v>319</v>
      </c>
      <c r="B339" s="8">
        <v>1257</v>
      </c>
      <c r="C339" s="8">
        <v>1257</v>
      </c>
      <c r="D339" s="8">
        <f t="shared" si="38"/>
        <v>0</v>
      </c>
      <c r="E339" s="10"/>
      <c r="F339" s="10"/>
      <c r="G339" s="10"/>
      <c r="I339" s="16"/>
      <c r="J339" s="17"/>
    </row>
    <row r="340" spans="1:10" ht="18.75" x14ac:dyDescent="0.3">
      <c r="A340" s="13" t="s">
        <v>320</v>
      </c>
      <c r="B340" s="8">
        <v>1476</v>
      </c>
      <c r="C340" s="8">
        <v>1476</v>
      </c>
      <c r="D340" s="8">
        <f t="shared" si="38"/>
        <v>0</v>
      </c>
      <c r="E340" s="10"/>
      <c r="F340" s="10"/>
      <c r="G340" s="10"/>
      <c r="I340" s="16"/>
      <c r="J340" s="17"/>
    </row>
    <row r="341" spans="1:10" ht="18.75" x14ac:dyDescent="0.3">
      <c r="A341" s="13" t="s">
        <v>321</v>
      </c>
      <c r="B341" s="8">
        <v>1366</v>
      </c>
      <c r="C341" s="8">
        <v>1366</v>
      </c>
      <c r="D341" s="8">
        <f t="shared" si="38"/>
        <v>0</v>
      </c>
      <c r="E341" s="10"/>
      <c r="F341" s="10"/>
      <c r="G341" s="10"/>
      <c r="I341" s="16"/>
      <c r="J341" s="17"/>
    </row>
    <row r="342" spans="1:10" ht="18.75" x14ac:dyDescent="0.3">
      <c r="A342" s="13" t="s">
        <v>322</v>
      </c>
      <c r="B342" s="8">
        <v>1018</v>
      </c>
      <c r="C342" s="8">
        <v>1018</v>
      </c>
      <c r="D342" s="8">
        <f t="shared" si="38"/>
        <v>0</v>
      </c>
      <c r="E342" s="10"/>
      <c r="F342" s="10"/>
      <c r="G342" s="10"/>
      <c r="I342" s="16"/>
      <c r="J342" s="17"/>
    </row>
    <row r="343" spans="1:10" ht="18.75" x14ac:dyDescent="0.3">
      <c r="A343" s="13" t="s">
        <v>323</v>
      </c>
      <c r="B343" s="8">
        <v>1419</v>
      </c>
      <c r="C343" s="8">
        <v>1419</v>
      </c>
      <c r="D343" s="8">
        <f t="shared" si="38"/>
        <v>0</v>
      </c>
      <c r="E343" s="10"/>
      <c r="F343" s="10"/>
      <c r="G343" s="10"/>
      <c r="I343" s="16"/>
      <c r="J343" s="17"/>
    </row>
    <row r="344" spans="1:10" ht="18.75" x14ac:dyDescent="0.3">
      <c r="A344" s="13" t="s">
        <v>324</v>
      </c>
      <c r="B344" s="8">
        <v>1304</v>
      </c>
      <c r="C344" s="8">
        <v>1304</v>
      </c>
      <c r="D344" s="8">
        <f t="shared" si="38"/>
        <v>0</v>
      </c>
      <c r="E344" s="10"/>
      <c r="F344" s="10"/>
      <c r="G344" s="10"/>
      <c r="I344" s="16"/>
      <c r="J344" s="17"/>
    </row>
    <row r="345" spans="1:10" ht="18.75" x14ac:dyDescent="0.3">
      <c r="A345" s="13" t="s">
        <v>325</v>
      </c>
      <c r="B345" s="8">
        <v>1470</v>
      </c>
      <c r="C345" s="8">
        <v>1470</v>
      </c>
      <c r="D345" s="8">
        <f t="shared" si="38"/>
        <v>0</v>
      </c>
      <c r="E345" s="10"/>
      <c r="F345" s="10"/>
      <c r="G345" s="10"/>
      <c r="I345" s="16"/>
      <c r="J345" s="17"/>
    </row>
    <row r="346" spans="1:10" ht="18.75" x14ac:dyDescent="0.3">
      <c r="A346" s="13" t="s">
        <v>326</v>
      </c>
      <c r="B346" s="8">
        <v>726</v>
      </c>
      <c r="C346" s="8">
        <v>726</v>
      </c>
      <c r="D346" s="8">
        <f t="shared" si="38"/>
        <v>0</v>
      </c>
      <c r="E346" s="10"/>
      <c r="F346" s="10"/>
      <c r="G346" s="10"/>
      <c r="I346" s="16"/>
      <c r="J346" s="17"/>
    </row>
    <row r="347" spans="1:10" ht="18.75" x14ac:dyDescent="0.3">
      <c r="A347" s="13" t="s">
        <v>327</v>
      </c>
      <c r="B347" s="8">
        <v>948</v>
      </c>
      <c r="C347" s="8">
        <v>948</v>
      </c>
      <c r="D347" s="8">
        <f t="shared" si="38"/>
        <v>0</v>
      </c>
      <c r="E347" s="10"/>
      <c r="F347" s="10"/>
      <c r="G347" s="10"/>
      <c r="I347" s="16"/>
      <c r="J347" s="17"/>
    </row>
    <row r="348" spans="1:10" ht="18.75" x14ac:dyDescent="0.3">
      <c r="A348" s="13" t="s">
        <v>328</v>
      </c>
      <c r="B348" s="8">
        <v>1221</v>
      </c>
      <c r="C348" s="8">
        <v>1221</v>
      </c>
      <c r="D348" s="8">
        <f t="shared" si="38"/>
        <v>0</v>
      </c>
      <c r="E348" s="10"/>
      <c r="F348" s="10"/>
      <c r="G348" s="10"/>
      <c r="I348" s="16"/>
      <c r="J348" s="17"/>
    </row>
    <row r="349" spans="1:10" ht="18.75" x14ac:dyDescent="0.3">
      <c r="A349" s="13" t="s">
        <v>329</v>
      </c>
      <c r="B349" s="8">
        <v>841</v>
      </c>
      <c r="C349" s="8">
        <v>841</v>
      </c>
      <c r="D349" s="8">
        <f t="shared" si="38"/>
        <v>0</v>
      </c>
      <c r="E349" s="10"/>
      <c r="F349" s="10"/>
      <c r="G349" s="10"/>
      <c r="I349" s="16"/>
      <c r="J349" s="17"/>
    </row>
    <row r="350" spans="1:10" ht="18.75" x14ac:dyDescent="0.3">
      <c r="A350" s="13" t="s">
        <v>330</v>
      </c>
      <c r="B350" s="8">
        <v>821</v>
      </c>
      <c r="C350" s="8">
        <v>821</v>
      </c>
      <c r="D350" s="8">
        <f t="shared" si="38"/>
        <v>0</v>
      </c>
      <c r="E350" s="10"/>
      <c r="F350" s="10"/>
      <c r="G350" s="10"/>
      <c r="I350" s="16"/>
      <c r="J350" s="17"/>
    </row>
    <row r="351" spans="1:10" ht="18.75" x14ac:dyDescent="0.3">
      <c r="A351" s="13" t="s">
        <v>331</v>
      </c>
      <c r="B351" s="8">
        <v>583</v>
      </c>
      <c r="C351" s="8">
        <v>583</v>
      </c>
      <c r="D351" s="8">
        <f t="shared" si="38"/>
        <v>0</v>
      </c>
      <c r="E351" s="10"/>
      <c r="F351" s="10"/>
      <c r="G351" s="10"/>
      <c r="I351" s="16"/>
      <c r="J351" s="17"/>
    </row>
    <row r="352" spans="1:10" ht="18.75" x14ac:dyDescent="0.3">
      <c r="A352" s="13" t="s">
        <v>332</v>
      </c>
      <c r="B352" s="8">
        <v>530</v>
      </c>
      <c r="C352" s="8">
        <v>530</v>
      </c>
      <c r="D352" s="8">
        <f t="shared" si="38"/>
        <v>0</v>
      </c>
      <c r="E352" s="9"/>
      <c r="F352" s="10"/>
      <c r="G352" s="10"/>
      <c r="I352" s="16"/>
      <c r="J352" s="17"/>
    </row>
    <row r="353" spans="1:10" ht="18.75" x14ac:dyDescent="0.3">
      <c r="A353" s="13" t="s">
        <v>4</v>
      </c>
      <c r="B353" s="7"/>
      <c r="C353" s="8">
        <f>SUM(C332:C352)</f>
        <v>36498</v>
      </c>
      <c r="D353" s="8">
        <f>SUM(D332:D352)</f>
        <v>0</v>
      </c>
      <c r="E353" s="10">
        <v>4.3481699999999988</v>
      </c>
      <c r="F353" s="10">
        <v>4.3481699999999988</v>
      </c>
      <c r="G353" s="10">
        <f t="shared" ref="G353:G354" si="39">F353-E353</f>
        <v>0</v>
      </c>
      <c r="I353" s="16"/>
      <c r="J353" s="17"/>
    </row>
    <row r="354" spans="1:10" ht="18.75" x14ac:dyDescent="0.3">
      <c r="A354" s="13" t="s">
        <v>31</v>
      </c>
      <c r="B354" s="7">
        <v>10246</v>
      </c>
      <c r="C354" s="7">
        <f>C367</f>
        <v>10246</v>
      </c>
      <c r="D354" s="7">
        <f>D367</f>
        <v>0</v>
      </c>
      <c r="E354" s="9">
        <v>15.569500000000001</v>
      </c>
      <c r="F354" s="9">
        <v>15.569500000000001</v>
      </c>
      <c r="G354" s="9">
        <f t="shared" si="39"/>
        <v>0</v>
      </c>
      <c r="I354" s="15"/>
      <c r="J354" s="17"/>
    </row>
    <row r="355" spans="1:10" ht="18.75" x14ac:dyDescent="0.3">
      <c r="A355" s="13" t="s">
        <v>333</v>
      </c>
      <c r="B355" s="8">
        <v>444</v>
      </c>
      <c r="C355" s="8">
        <v>444</v>
      </c>
      <c r="D355" s="8">
        <f>C355-B355</f>
        <v>0</v>
      </c>
      <c r="E355" s="10"/>
      <c r="F355" s="10"/>
      <c r="G355" s="10"/>
      <c r="I355" s="16"/>
      <c r="J355" s="17"/>
    </row>
    <row r="356" spans="1:10" ht="18.75" x14ac:dyDescent="0.3">
      <c r="A356" s="13" t="s">
        <v>334</v>
      </c>
      <c r="B356" s="8">
        <v>662</v>
      </c>
      <c r="C356" s="8">
        <v>662</v>
      </c>
      <c r="D356" s="8">
        <f t="shared" ref="D356:D366" si="40">C356-B356</f>
        <v>0</v>
      </c>
      <c r="E356" s="10"/>
      <c r="F356" s="10"/>
      <c r="G356" s="10"/>
      <c r="I356" s="16"/>
      <c r="J356" s="17"/>
    </row>
    <row r="357" spans="1:10" ht="18.75" x14ac:dyDescent="0.3">
      <c r="A357" s="13" t="s">
        <v>335</v>
      </c>
      <c r="B357" s="8">
        <v>902</v>
      </c>
      <c r="C357" s="8">
        <v>902</v>
      </c>
      <c r="D357" s="8">
        <f t="shared" si="40"/>
        <v>0</v>
      </c>
      <c r="E357" s="10"/>
      <c r="F357" s="10"/>
      <c r="G357" s="10"/>
      <c r="I357" s="16"/>
      <c r="J357" s="17"/>
    </row>
    <row r="358" spans="1:10" ht="18.75" x14ac:dyDescent="0.3">
      <c r="A358" s="13" t="s">
        <v>336</v>
      </c>
      <c r="B358" s="8">
        <v>558</v>
      </c>
      <c r="C358" s="8">
        <v>558</v>
      </c>
      <c r="D358" s="8">
        <f t="shared" si="40"/>
        <v>0</v>
      </c>
      <c r="E358" s="10"/>
      <c r="F358" s="10"/>
      <c r="G358" s="10"/>
      <c r="I358" s="16"/>
      <c r="J358" s="17"/>
    </row>
    <row r="359" spans="1:10" ht="18.75" x14ac:dyDescent="0.3">
      <c r="A359" s="13" t="s">
        <v>184</v>
      </c>
      <c r="B359" s="8">
        <v>392</v>
      </c>
      <c r="C359" s="8">
        <v>392</v>
      </c>
      <c r="D359" s="8">
        <f t="shared" si="40"/>
        <v>0</v>
      </c>
      <c r="E359" s="10"/>
      <c r="F359" s="10"/>
      <c r="G359" s="10"/>
      <c r="I359" s="16"/>
      <c r="J359" s="17"/>
    </row>
    <row r="360" spans="1:10" ht="18.75" x14ac:dyDescent="0.3">
      <c r="A360" s="13" t="s">
        <v>337</v>
      </c>
      <c r="B360" s="8">
        <v>215</v>
      </c>
      <c r="C360" s="8">
        <v>215</v>
      </c>
      <c r="D360" s="8">
        <f t="shared" si="40"/>
        <v>0</v>
      </c>
      <c r="E360" s="10"/>
      <c r="F360" s="10"/>
      <c r="G360" s="10"/>
      <c r="I360" s="16"/>
      <c r="J360" s="17"/>
    </row>
    <row r="361" spans="1:10" ht="18.75" x14ac:dyDescent="0.3">
      <c r="A361" s="13" t="s">
        <v>338</v>
      </c>
      <c r="B361" s="8">
        <v>277</v>
      </c>
      <c r="C361" s="8">
        <v>277</v>
      </c>
      <c r="D361" s="8">
        <f t="shared" si="40"/>
        <v>0</v>
      </c>
      <c r="E361" s="10"/>
      <c r="F361" s="10"/>
      <c r="G361" s="10"/>
      <c r="I361" s="16"/>
      <c r="J361" s="17"/>
    </row>
    <row r="362" spans="1:10" ht="18.75" x14ac:dyDescent="0.3">
      <c r="A362" s="13" t="s">
        <v>339</v>
      </c>
      <c r="B362" s="8">
        <v>111</v>
      </c>
      <c r="C362" s="8">
        <v>111</v>
      </c>
      <c r="D362" s="8">
        <f t="shared" si="40"/>
        <v>0</v>
      </c>
      <c r="E362" s="10"/>
      <c r="F362" s="10"/>
      <c r="G362" s="10"/>
      <c r="I362" s="16"/>
      <c r="J362" s="17"/>
    </row>
    <row r="363" spans="1:10" ht="18.75" x14ac:dyDescent="0.3">
      <c r="A363" s="13" t="s">
        <v>340</v>
      </c>
      <c r="B363" s="8">
        <v>5178</v>
      </c>
      <c r="C363" s="8">
        <v>5178</v>
      </c>
      <c r="D363" s="8">
        <f t="shared" si="40"/>
        <v>0</v>
      </c>
      <c r="E363" s="10"/>
      <c r="F363" s="10"/>
      <c r="G363" s="10"/>
      <c r="I363" s="16"/>
      <c r="J363" s="17"/>
    </row>
    <row r="364" spans="1:10" ht="18.75" x14ac:dyDescent="0.3">
      <c r="A364" s="13" t="s">
        <v>341</v>
      </c>
      <c r="B364" s="8">
        <v>225</v>
      </c>
      <c r="C364" s="8">
        <v>225</v>
      </c>
      <c r="D364" s="8">
        <f t="shared" si="40"/>
        <v>0</v>
      </c>
      <c r="E364" s="10"/>
      <c r="F364" s="10"/>
      <c r="G364" s="10"/>
      <c r="I364" s="16"/>
      <c r="J364" s="17"/>
    </row>
    <row r="365" spans="1:10" ht="18.75" x14ac:dyDescent="0.3">
      <c r="A365" s="13" t="s">
        <v>342</v>
      </c>
      <c r="B365" s="8">
        <v>520</v>
      </c>
      <c r="C365" s="8">
        <v>520</v>
      </c>
      <c r="D365" s="8">
        <f t="shared" si="40"/>
        <v>0</v>
      </c>
      <c r="E365" s="10"/>
      <c r="F365" s="10"/>
      <c r="G365" s="10"/>
      <c r="I365" s="16"/>
      <c r="J365" s="17"/>
    </row>
    <row r="366" spans="1:10" ht="18.75" x14ac:dyDescent="0.3">
      <c r="A366" s="13" t="s">
        <v>343</v>
      </c>
      <c r="B366" s="8">
        <v>762</v>
      </c>
      <c r="C366" s="8">
        <v>762</v>
      </c>
      <c r="D366" s="8">
        <f t="shared" si="40"/>
        <v>0</v>
      </c>
      <c r="E366" s="9"/>
      <c r="F366" s="10"/>
      <c r="G366" s="10"/>
      <c r="I366" s="16"/>
      <c r="J366" s="17"/>
    </row>
    <row r="367" spans="1:10" ht="18.75" x14ac:dyDescent="0.3">
      <c r="A367" s="13" t="s">
        <v>4</v>
      </c>
      <c r="B367" s="7"/>
      <c r="C367" s="8">
        <f>SUM(C355:C366)</f>
        <v>10246</v>
      </c>
      <c r="D367" s="8">
        <f>SUM(D355:D366)</f>
        <v>0</v>
      </c>
      <c r="E367" s="10">
        <v>15.569500000000001</v>
      </c>
      <c r="F367" s="10">
        <v>15.569500000000001</v>
      </c>
      <c r="G367" s="10">
        <f t="shared" ref="G367:G368" si="41">F367-E367</f>
        <v>0</v>
      </c>
      <c r="I367" s="16"/>
      <c r="J367" s="17"/>
    </row>
    <row r="368" spans="1:10" ht="18.75" x14ac:dyDescent="0.3">
      <c r="A368" s="13" t="s">
        <v>32</v>
      </c>
      <c r="B368" s="7">
        <v>32669</v>
      </c>
      <c r="C368" s="7">
        <f>C384</f>
        <v>32669</v>
      </c>
      <c r="D368" s="7">
        <f>D384</f>
        <v>0</v>
      </c>
      <c r="E368" s="9">
        <v>4.7459999999999996</v>
      </c>
      <c r="F368" s="9">
        <v>4.7459999999999996</v>
      </c>
      <c r="G368" s="9">
        <f t="shared" si="41"/>
        <v>0</v>
      </c>
      <c r="I368" s="15"/>
      <c r="J368" s="17"/>
    </row>
    <row r="369" spans="1:10" ht="18.75" x14ac:dyDescent="0.3">
      <c r="A369" s="13" t="s">
        <v>344</v>
      </c>
      <c r="B369" s="8">
        <v>15689</v>
      </c>
      <c r="C369" s="8">
        <v>15689</v>
      </c>
      <c r="D369" s="8">
        <f>C369-B369</f>
        <v>0</v>
      </c>
      <c r="E369" s="10"/>
      <c r="F369" s="10"/>
      <c r="G369" s="10"/>
      <c r="I369" s="16"/>
      <c r="J369" s="17"/>
    </row>
    <row r="370" spans="1:10" ht="18.75" x14ac:dyDescent="0.3">
      <c r="A370" s="13" t="s">
        <v>345</v>
      </c>
      <c r="B370" s="8">
        <v>1560</v>
      </c>
      <c r="C370" s="8">
        <v>1560</v>
      </c>
      <c r="D370" s="8">
        <f t="shared" ref="D370:D383" si="42">C370-B370</f>
        <v>0</v>
      </c>
      <c r="E370" s="10"/>
      <c r="F370" s="10"/>
      <c r="G370" s="10"/>
      <c r="I370" s="16"/>
      <c r="J370" s="17"/>
    </row>
    <row r="371" spans="1:10" ht="18.75" x14ac:dyDescent="0.3">
      <c r="A371" s="13" t="s">
        <v>346</v>
      </c>
      <c r="B371" s="8">
        <v>1915</v>
      </c>
      <c r="C371" s="8">
        <v>1915</v>
      </c>
      <c r="D371" s="8">
        <f t="shared" si="42"/>
        <v>0</v>
      </c>
      <c r="E371" s="10"/>
      <c r="F371" s="10"/>
      <c r="G371" s="10"/>
      <c r="I371" s="16"/>
      <c r="J371" s="17"/>
    </row>
    <row r="372" spans="1:10" ht="18.75" x14ac:dyDescent="0.3">
      <c r="A372" s="13" t="s">
        <v>347</v>
      </c>
      <c r="B372" s="8">
        <v>1364</v>
      </c>
      <c r="C372" s="8">
        <v>1364</v>
      </c>
      <c r="D372" s="8">
        <f t="shared" si="42"/>
        <v>0</v>
      </c>
      <c r="E372" s="10"/>
      <c r="F372" s="10"/>
      <c r="G372" s="10"/>
      <c r="I372" s="16"/>
      <c r="J372" s="17"/>
    </row>
    <row r="373" spans="1:10" ht="18.75" x14ac:dyDescent="0.3">
      <c r="A373" s="13" t="s">
        <v>348</v>
      </c>
      <c r="B373" s="8">
        <v>964</v>
      </c>
      <c r="C373" s="8">
        <v>964</v>
      </c>
      <c r="D373" s="8">
        <f t="shared" si="42"/>
        <v>0</v>
      </c>
      <c r="E373" s="10"/>
      <c r="F373" s="10"/>
      <c r="G373" s="10"/>
      <c r="I373" s="16"/>
      <c r="J373" s="17"/>
    </row>
    <row r="374" spans="1:10" ht="18.75" x14ac:dyDescent="0.3">
      <c r="A374" s="13" t="s">
        <v>349</v>
      </c>
      <c r="B374" s="8">
        <v>1285</v>
      </c>
      <c r="C374" s="8">
        <v>1285</v>
      </c>
      <c r="D374" s="8">
        <f t="shared" si="42"/>
        <v>0</v>
      </c>
      <c r="E374" s="10"/>
      <c r="F374" s="10"/>
      <c r="G374" s="10"/>
      <c r="I374" s="16"/>
      <c r="J374" s="17"/>
    </row>
    <row r="375" spans="1:10" ht="18.75" x14ac:dyDescent="0.3">
      <c r="A375" s="13" t="s">
        <v>350</v>
      </c>
      <c r="B375" s="8">
        <v>944</v>
      </c>
      <c r="C375" s="8">
        <v>944</v>
      </c>
      <c r="D375" s="8">
        <f t="shared" si="42"/>
        <v>0</v>
      </c>
      <c r="E375" s="10"/>
      <c r="F375" s="10"/>
      <c r="G375" s="10"/>
      <c r="I375" s="16"/>
      <c r="J375" s="17"/>
    </row>
    <row r="376" spans="1:10" ht="18.75" x14ac:dyDescent="0.3">
      <c r="A376" s="13" t="s">
        <v>351</v>
      </c>
      <c r="B376" s="8">
        <v>1277</v>
      </c>
      <c r="C376" s="8">
        <v>1277</v>
      </c>
      <c r="D376" s="8">
        <f t="shared" si="42"/>
        <v>0</v>
      </c>
      <c r="E376" s="10"/>
      <c r="F376" s="10"/>
      <c r="G376" s="10"/>
      <c r="I376" s="16"/>
      <c r="J376" s="17"/>
    </row>
    <row r="377" spans="1:10" ht="18.75" x14ac:dyDescent="0.3">
      <c r="A377" s="13" t="s">
        <v>352</v>
      </c>
      <c r="B377" s="8">
        <v>838</v>
      </c>
      <c r="C377" s="8">
        <v>838</v>
      </c>
      <c r="D377" s="8">
        <f t="shared" si="42"/>
        <v>0</v>
      </c>
      <c r="E377" s="10"/>
      <c r="F377" s="10"/>
      <c r="G377" s="10"/>
      <c r="I377" s="16"/>
      <c r="J377" s="17"/>
    </row>
    <row r="378" spans="1:10" ht="18.75" x14ac:dyDescent="0.3">
      <c r="A378" s="13" t="s">
        <v>353</v>
      </c>
      <c r="B378" s="8">
        <v>483</v>
      </c>
      <c r="C378" s="8">
        <v>483</v>
      </c>
      <c r="D378" s="8">
        <f t="shared" si="42"/>
        <v>0</v>
      </c>
      <c r="E378" s="10"/>
      <c r="F378" s="10"/>
      <c r="G378" s="10"/>
      <c r="I378" s="16"/>
      <c r="J378" s="17"/>
    </row>
    <row r="379" spans="1:10" ht="18.75" x14ac:dyDescent="0.3">
      <c r="A379" s="13" t="s">
        <v>354</v>
      </c>
      <c r="B379" s="8">
        <v>1016</v>
      </c>
      <c r="C379" s="8">
        <v>1016</v>
      </c>
      <c r="D379" s="8">
        <f t="shared" si="42"/>
        <v>0</v>
      </c>
      <c r="E379" s="10"/>
      <c r="F379" s="10"/>
      <c r="G379" s="10"/>
      <c r="I379" s="16"/>
      <c r="J379" s="17"/>
    </row>
    <row r="380" spans="1:10" ht="18.75" x14ac:dyDescent="0.3">
      <c r="A380" s="13" t="s">
        <v>355</v>
      </c>
      <c r="B380" s="8">
        <v>920</v>
      </c>
      <c r="C380" s="8">
        <v>920</v>
      </c>
      <c r="D380" s="8">
        <f t="shared" si="42"/>
        <v>0</v>
      </c>
      <c r="E380" s="10"/>
      <c r="F380" s="10"/>
      <c r="G380" s="10"/>
      <c r="I380" s="16"/>
      <c r="J380" s="17"/>
    </row>
    <row r="381" spans="1:10" ht="18.75" x14ac:dyDescent="0.3">
      <c r="A381" s="13" t="s">
        <v>332</v>
      </c>
      <c r="B381" s="8">
        <v>1441</v>
      </c>
      <c r="C381" s="8">
        <v>1441</v>
      </c>
      <c r="D381" s="8">
        <f t="shared" si="42"/>
        <v>0</v>
      </c>
      <c r="E381" s="10"/>
      <c r="F381" s="10"/>
      <c r="G381" s="10"/>
      <c r="I381" s="16"/>
      <c r="J381" s="17"/>
    </row>
    <row r="382" spans="1:10" ht="18.75" x14ac:dyDescent="0.3">
      <c r="A382" s="13" t="s">
        <v>356</v>
      </c>
      <c r="B382" s="8">
        <v>984</v>
      </c>
      <c r="C382" s="8">
        <v>984</v>
      </c>
      <c r="D382" s="8">
        <f t="shared" si="42"/>
        <v>0</v>
      </c>
      <c r="E382" s="10"/>
      <c r="F382" s="10"/>
      <c r="G382" s="10"/>
      <c r="I382" s="16"/>
      <c r="J382" s="17"/>
    </row>
    <row r="383" spans="1:10" ht="18.75" x14ac:dyDescent="0.3">
      <c r="A383" s="13" t="s">
        <v>357</v>
      </c>
      <c r="B383" s="8">
        <v>1989</v>
      </c>
      <c r="C383" s="8">
        <v>1989</v>
      </c>
      <c r="D383" s="8">
        <f t="shared" si="42"/>
        <v>0</v>
      </c>
      <c r="E383" s="9"/>
      <c r="F383" s="10"/>
      <c r="G383" s="10"/>
      <c r="I383" s="16"/>
      <c r="J383" s="17"/>
    </row>
    <row r="384" spans="1:10" ht="18.75" x14ac:dyDescent="0.3">
      <c r="A384" s="13" t="s">
        <v>4</v>
      </c>
      <c r="B384" s="7"/>
      <c r="C384" s="8">
        <f>SUM(C369:C383)</f>
        <v>32669</v>
      </c>
      <c r="D384" s="8">
        <f>SUM(D369:D383)</f>
        <v>0</v>
      </c>
      <c r="E384" s="10">
        <v>4.7459999999999996</v>
      </c>
      <c r="F384" s="10">
        <v>4.7459999999999996</v>
      </c>
      <c r="G384" s="10">
        <f t="shared" ref="G384:G385" si="43">F384-E384</f>
        <v>0</v>
      </c>
      <c r="I384" s="16"/>
      <c r="J384" s="17"/>
    </row>
    <row r="385" spans="1:10" ht="18.75" x14ac:dyDescent="0.3">
      <c r="A385" s="13" t="s">
        <v>33</v>
      </c>
      <c r="B385" s="7">
        <v>39238</v>
      </c>
      <c r="C385" s="7">
        <f>C408</f>
        <v>39238</v>
      </c>
      <c r="D385" s="7">
        <f>D408</f>
        <v>0</v>
      </c>
      <c r="E385" s="9">
        <v>5.0999999999999996</v>
      </c>
      <c r="F385" s="9">
        <v>5.101</v>
      </c>
      <c r="G385" s="9">
        <f t="shared" si="43"/>
        <v>1.000000000000334E-3</v>
      </c>
      <c r="I385" s="15"/>
      <c r="J385" s="17"/>
    </row>
    <row r="386" spans="1:10" ht="18.75" x14ac:dyDescent="0.3">
      <c r="A386" s="13" t="s">
        <v>358</v>
      </c>
      <c r="B386" s="8">
        <v>24008</v>
      </c>
      <c r="C386" s="8">
        <v>24008</v>
      </c>
      <c r="D386" s="8">
        <f>C386-B386</f>
        <v>0</v>
      </c>
      <c r="E386" s="10"/>
      <c r="F386" s="10"/>
      <c r="G386" s="10"/>
      <c r="I386" s="16"/>
      <c r="J386" s="17"/>
    </row>
    <row r="387" spans="1:10" ht="18.75" x14ac:dyDescent="0.3">
      <c r="A387" s="13" t="s">
        <v>359</v>
      </c>
      <c r="B387" s="8">
        <v>1235</v>
      </c>
      <c r="C387" s="8">
        <v>1235</v>
      </c>
      <c r="D387" s="8">
        <f t="shared" ref="D387:D407" si="44">C387-B387</f>
        <v>0</v>
      </c>
      <c r="E387" s="10"/>
      <c r="F387" s="10"/>
      <c r="G387" s="10"/>
      <c r="I387" s="16"/>
      <c r="J387" s="17"/>
    </row>
    <row r="388" spans="1:10" ht="18.75" x14ac:dyDescent="0.3">
      <c r="A388" s="13" t="s">
        <v>360</v>
      </c>
      <c r="B388" s="8">
        <v>468</v>
      </c>
      <c r="C388" s="8">
        <v>468</v>
      </c>
      <c r="D388" s="8">
        <f t="shared" si="44"/>
        <v>0</v>
      </c>
      <c r="E388" s="10"/>
      <c r="F388" s="10"/>
      <c r="G388" s="10"/>
      <c r="I388" s="16"/>
      <c r="J388" s="17"/>
    </row>
    <row r="389" spans="1:10" ht="18.75" x14ac:dyDescent="0.3">
      <c r="A389" s="13" t="s">
        <v>361</v>
      </c>
      <c r="B389" s="8">
        <v>971</v>
      </c>
      <c r="C389" s="8">
        <v>971</v>
      </c>
      <c r="D389" s="8">
        <f t="shared" si="44"/>
        <v>0</v>
      </c>
      <c r="E389" s="10"/>
      <c r="F389" s="10"/>
      <c r="G389" s="10"/>
      <c r="I389" s="16"/>
      <c r="J389" s="17"/>
    </row>
    <row r="390" spans="1:10" ht="18.75" x14ac:dyDescent="0.3">
      <c r="A390" s="13" t="s">
        <v>362</v>
      </c>
      <c r="B390" s="8">
        <v>657</v>
      </c>
      <c r="C390" s="8">
        <v>657</v>
      </c>
      <c r="D390" s="8">
        <f t="shared" si="44"/>
        <v>0</v>
      </c>
      <c r="E390" s="10"/>
      <c r="F390" s="10"/>
      <c r="G390" s="10"/>
      <c r="I390" s="16"/>
      <c r="J390" s="17"/>
    </row>
    <row r="391" spans="1:10" ht="18.75" x14ac:dyDescent="0.3">
      <c r="A391" s="13" t="s">
        <v>363</v>
      </c>
      <c r="B391" s="8">
        <v>792</v>
      </c>
      <c r="C391" s="8">
        <v>792</v>
      </c>
      <c r="D391" s="8">
        <f t="shared" si="44"/>
        <v>0</v>
      </c>
      <c r="E391" s="10"/>
      <c r="F391" s="10"/>
      <c r="G391" s="10"/>
      <c r="I391" s="16"/>
      <c r="J391" s="17"/>
    </row>
    <row r="392" spans="1:10" ht="18.75" x14ac:dyDescent="0.3">
      <c r="A392" s="13" t="s">
        <v>69</v>
      </c>
      <c r="B392" s="8">
        <v>623</v>
      </c>
      <c r="C392" s="8">
        <v>623</v>
      </c>
      <c r="D392" s="8">
        <f t="shared" si="44"/>
        <v>0</v>
      </c>
      <c r="E392" s="10"/>
      <c r="F392" s="10"/>
      <c r="G392" s="10"/>
      <c r="I392" s="16"/>
      <c r="J392" s="17"/>
    </row>
    <row r="393" spans="1:10" ht="18.75" x14ac:dyDescent="0.3">
      <c r="A393" s="13" t="s">
        <v>364</v>
      </c>
      <c r="B393" s="8">
        <v>666</v>
      </c>
      <c r="C393" s="8">
        <v>666</v>
      </c>
      <c r="D393" s="8">
        <f t="shared" si="44"/>
        <v>0</v>
      </c>
      <c r="E393" s="10"/>
      <c r="F393" s="10"/>
      <c r="G393" s="10"/>
      <c r="I393" s="16"/>
      <c r="J393" s="17"/>
    </row>
    <row r="394" spans="1:10" ht="18.75" x14ac:dyDescent="0.3">
      <c r="A394" s="13" t="s">
        <v>365</v>
      </c>
      <c r="B394" s="8">
        <v>542</v>
      </c>
      <c r="C394" s="8">
        <v>542</v>
      </c>
      <c r="D394" s="8">
        <f t="shared" si="44"/>
        <v>0</v>
      </c>
      <c r="E394" s="10"/>
      <c r="F394" s="10"/>
      <c r="G394" s="10"/>
      <c r="I394" s="16"/>
      <c r="J394" s="17"/>
    </row>
    <row r="395" spans="1:10" ht="18.75" x14ac:dyDescent="0.3">
      <c r="A395" s="13" t="s">
        <v>320</v>
      </c>
      <c r="B395" s="8">
        <v>383</v>
      </c>
      <c r="C395" s="8">
        <v>383</v>
      </c>
      <c r="D395" s="8">
        <f t="shared" si="44"/>
        <v>0</v>
      </c>
      <c r="E395" s="10"/>
      <c r="F395" s="10"/>
      <c r="G395" s="10"/>
      <c r="I395" s="16"/>
      <c r="J395" s="17"/>
    </row>
    <row r="396" spans="1:10" ht="18.75" x14ac:dyDescent="0.3">
      <c r="A396" s="13" t="s">
        <v>366</v>
      </c>
      <c r="B396" s="8">
        <v>631</v>
      </c>
      <c r="C396" s="8">
        <v>631</v>
      </c>
      <c r="D396" s="8">
        <f t="shared" si="44"/>
        <v>0</v>
      </c>
      <c r="E396" s="10"/>
      <c r="F396" s="10"/>
      <c r="G396" s="10"/>
      <c r="I396" s="16"/>
      <c r="J396" s="17"/>
    </row>
    <row r="397" spans="1:10" ht="18.75" x14ac:dyDescent="0.3">
      <c r="A397" s="13" t="s">
        <v>367</v>
      </c>
      <c r="B397" s="8">
        <v>470</v>
      </c>
      <c r="C397" s="8">
        <v>470</v>
      </c>
      <c r="D397" s="8">
        <f t="shared" si="44"/>
        <v>0</v>
      </c>
      <c r="E397" s="10"/>
      <c r="F397" s="10"/>
      <c r="G397" s="10"/>
      <c r="I397" s="16"/>
      <c r="J397" s="17"/>
    </row>
    <row r="398" spans="1:10" ht="18.75" x14ac:dyDescent="0.3">
      <c r="A398" s="13" t="s">
        <v>368</v>
      </c>
      <c r="B398" s="8">
        <v>724</v>
      </c>
      <c r="C398" s="8">
        <v>724</v>
      </c>
      <c r="D398" s="8">
        <f t="shared" si="44"/>
        <v>0</v>
      </c>
      <c r="E398" s="10"/>
      <c r="F398" s="10"/>
      <c r="G398" s="10"/>
      <c r="I398" s="16"/>
      <c r="J398" s="17"/>
    </row>
    <row r="399" spans="1:10" ht="18.75" x14ac:dyDescent="0.3">
      <c r="A399" s="13" t="s">
        <v>369</v>
      </c>
      <c r="B399" s="8">
        <v>680</v>
      </c>
      <c r="C399" s="8">
        <v>680</v>
      </c>
      <c r="D399" s="8">
        <f t="shared" si="44"/>
        <v>0</v>
      </c>
      <c r="E399" s="10"/>
      <c r="F399" s="10"/>
      <c r="G399" s="10"/>
      <c r="I399" s="16"/>
      <c r="J399" s="17"/>
    </row>
    <row r="400" spans="1:10" ht="18.75" x14ac:dyDescent="0.3">
      <c r="A400" s="13" t="s">
        <v>198</v>
      </c>
      <c r="B400" s="8">
        <v>662</v>
      </c>
      <c r="C400" s="8">
        <v>662</v>
      </c>
      <c r="D400" s="8">
        <f t="shared" si="44"/>
        <v>0</v>
      </c>
      <c r="E400" s="10"/>
      <c r="F400" s="10"/>
      <c r="G400" s="10"/>
      <c r="I400" s="16"/>
      <c r="J400" s="17"/>
    </row>
    <row r="401" spans="1:10" ht="18.75" x14ac:dyDescent="0.3">
      <c r="A401" s="13" t="s">
        <v>370</v>
      </c>
      <c r="B401" s="8">
        <v>1372</v>
      </c>
      <c r="C401" s="8">
        <v>1372</v>
      </c>
      <c r="D401" s="8">
        <f t="shared" si="44"/>
        <v>0</v>
      </c>
      <c r="E401" s="10"/>
      <c r="F401" s="10"/>
      <c r="G401" s="10"/>
      <c r="I401" s="16"/>
      <c r="J401" s="17"/>
    </row>
    <row r="402" spans="1:10" ht="18.75" x14ac:dyDescent="0.3">
      <c r="A402" s="13" t="s">
        <v>371</v>
      </c>
      <c r="B402" s="8">
        <v>915</v>
      </c>
      <c r="C402" s="8">
        <v>915</v>
      </c>
      <c r="D402" s="8">
        <f t="shared" si="44"/>
        <v>0</v>
      </c>
      <c r="E402" s="10"/>
      <c r="F402" s="10"/>
      <c r="G402" s="10"/>
      <c r="I402" s="16"/>
      <c r="J402" s="17"/>
    </row>
    <row r="403" spans="1:10" ht="18.75" x14ac:dyDescent="0.3">
      <c r="A403" s="13" t="s">
        <v>184</v>
      </c>
      <c r="B403" s="8">
        <v>404</v>
      </c>
      <c r="C403" s="8">
        <v>404</v>
      </c>
      <c r="D403" s="8">
        <f t="shared" si="44"/>
        <v>0</v>
      </c>
      <c r="E403" s="10"/>
      <c r="F403" s="10"/>
      <c r="G403" s="10"/>
      <c r="I403" s="16"/>
      <c r="J403" s="17"/>
    </row>
    <row r="404" spans="1:10" ht="18.75" x14ac:dyDescent="0.3">
      <c r="A404" s="13" t="s">
        <v>277</v>
      </c>
      <c r="B404" s="8">
        <v>360</v>
      </c>
      <c r="C404" s="8">
        <v>360</v>
      </c>
      <c r="D404" s="8">
        <f t="shared" si="44"/>
        <v>0</v>
      </c>
      <c r="E404" s="10"/>
      <c r="F404" s="10"/>
      <c r="G404" s="10"/>
      <c r="I404" s="16"/>
      <c r="J404" s="17"/>
    </row>
    <row r="405" spans="1:10" ht="18.75" x14ac:dyDescent="0.3">
      <c r="A405" s="13" t="s">
        <v>372</v>
      </c>
      <c r="B405" s="8">
        <v>1506</v>
      </c>
      <c r="C405" s="8">
        <v>1506</v>
      </c>
      <c r="D405" s="8">
        <f t="shared" si="44"/>
        <v>0</v>
      </c>
      <c r="E405" s="10"/>
      <c r="F405" s="10"/>
      <c r="G405" s="10"/>
      <c r="I405" s="16"/>
      <c r="J405" s="17"/>
    </row>
    <row r="406" spans="1:10" ht="18.75" x14ac:dyDescent="0.3">
      <c r="A406" s="13" t="s">
        <v>373</v>
      </c>
      <c r="B406" s="8">
        <v>801</v>
      </c>
      <c r="C406" s="8">
        <v>801</v>
      </c>
      <c r="D406" s="8">
        <f t="shared" si="44"/>
        <v>0</v>
      </c>
      <c r="E406" s="10"/>
      <c r="F406" s="10"/>
      <c r="G406" s="10"/>
      <c r="I406" s="16"/>
      <c r="J406" s="17"/>
    </row>
    <row r="407" spans="1:10" ht="18.75" x14ac:dyDescent="0.3">
      <c r="A407" s="13" t="s">
        <v>374</v>
      </c>
      <c r="B407" s="8">
        <v>368</v>
      </c>
      <c r="C407" s="8">
        <v>368</v>
      </c>
      <c r="D407" s="8">
        <f t="shared" si="44"/>
        <v>0</v>
      </c>
      <c r="E407" s="10"/>
      <c r="F407" s="10"/>
      <c r="G407" s="10"/>
      <c r="I407" s="16"/>
      <c r="J407" s="17"/>
    </row>
    <row r="408" spans="1:10" ht="18.75" x14ac:dyDescent="0.3">
      <c r="A408" s="13" t="s">
        <v>4</v>
      </c>
      <c r="B408" s="8"/>
      <c r="C408" s="8">
        <f>SUM(C386:C407)</f>
        <v>39238</v>
      </c>
      <c r="D408" s="8">
        <f>SUM(D386:D407)</f>
        <v>0</v>
      </c>
      <c r="E408" s="10">
        <v>5.0999999999999996</v>
      </c>
      <c r="F408" s="10">
        <v>5.101</v>
      </c>
      <c r="G408" s="10">
        <f t="shared" ref="G408:G409" si="45">F408-E408</f>
        <v>1.000000000000334E-3</v>
      </c>
      <c r="I408" s="16"/>
      <c r="J408" s="17"/>
    </row>
    <row r="409" spans="1:10" ht="18.75" x14ac:dyDescent="0.3">
      <c r="A409" s="13" t="s">
        <v>34</v>
      </c>
      <c r="B409" s="7">
        <v>59318</v>
      </c>
      <c r="C409" s="7">
        <f>C432</f>
        <v>59318</v>
      </c>
      <c r="D409" s="7">
        <f>D432</f>
        <v>0</v>
      </c>
      <c r="E409" s="9">
        <v>6.0589999999999993</v>
      </c>
      <c r="F409" s="9">
        <v>6.0579999999999998</v>
      </c>
      <c r="G409" s="9">
        <f t="shared" si="45"/>
        <v>-9.9999999999944578E-4</v>
      </c>
      <c r="I409" s="15"/>
      <c r="J409" s="17"/>
    </row>
    <row r="410" spans="1:10" ht="18.75" x14ac:dyDescent="0.3">
      <c r="A410" s="13" t="s">
        <v>35</v>
      </c>
      <c r="B410" s="8">
        <v>21821</v>
      </c>
      <c r="C410" s="8">
        <v>21821</v>
      </c>
      <c r="D410" s="8">
        <f t="shared" ref="D410:D431" si="46">C410-B410</f>
        <v>0</v>
      </c>
      <c r="E410" s="10"/>
      <c r="F410" s="10"/>
      <c r="G410" s="10"/>
      <c r="I410" s="16"/>
      <c r="J410" s="17"/>
    </row>
    <row r="411" spans="1:10" ht="18.75" x14ac:dyDescent="0.3">
      <c r="A411" s="13" t="s">
        <v>36</v>
      </c>
      <c r="B411" s="8">
        <v>9658</v>
      </c>
      <c r="C411" s="8">
        <v>9658</v>
      </c>
      <c r="D411" s="8">
        <f t="shared" si="46"/>
        <v>0</v>
      </c>
      <c r="E411" s="10"/>
      <c r="F411" s="10"/>
      <c r="G411" s="10"/>
      <c r="I411" s="16"/>
      <c r="J411" s="17"/>
    </row>
    <row r="412" spans="1:10" ht="18.75" x14ac:dyDescent="0.3">
      <c r="A412" s="13" t="s">
        <v>375</v>
      </c>
      <c r="B412" s="8">
        <v>894</v>
      </c>
      <c r="C412" s="8">
        <v>894</v>
      </c>
      <c r="D412" s="8">
        <f t="shared" si="46"/>
        <v>0</v>
      </c>
      <c r="E412" s="10"/>
      <c r="F412" s="10"/>
      <c r="G412" s="10"/>
      <c r="I412" s="16"/>
      <c r="J412" s="17"/>
    </row>
    <row r="413" spans="1:10" ht="18.75" x14ac:dyDescent="0.3">
      <c r="A413" s="13" t="s">
        <v>376</v>
      </c>
      <c r="B413" s="8">
        <v>1899</v>
      </c>
      <c r="C413" s="8">
        <v>1899</v>
      </c>
      <c r="D413" s="8">
        <f t="shared" si="46"/>
        <v>0</v>
      </c>
      <c r="E413" s="10"/>
      <c r="F413" s="10"/>
      <c r="G413" s="10"/>
      <c r="I413" s="16"/>
      <c r="J413" s="17"/>
    </row>
    <row r="414" spans="1:10" ht="18.75" x14ac:dyDescent="0.3">
      <c r="A414" s="13" t="s">
        <v>377</v>
      </c>
      <c r="B414" s="8">
        <v>1901</v>
      </c>
      <c r="C414" s="8">
        <v>1901</v>
      </c>
      <c r="D414" s="8">
        <f t="shared" si="46"/>
        <v>0</v>
      </c>
      <c r="E414" s="10"/>
      <c r="F414" s="10"/>
      <c r="G414" s="10"/>
      <c r="I414" s="16"/>
      <c r="J414" s="17"/>
    </row>
    <row r="415" spans="1:10" ht="18.75" x14ac:dyDescent="0.3">
      <c r="A415" s="13" t="s">
        <v>378</v>
      </c>
      <c r="B415" s="8">
        <v>1211</v>
      </c>
      <c r="C415" s="8">
        <v>1211</v>
      </c>
      <c r="D415" s="8">
        <f t="shared" si="46"/>
        <v>0</v>
      </c>
      <c r="E415" s="10"/>
      <c r="F415" s="10"/>
      <c r="G415" s="10"/>
      <c r="I415" s="16"/>
      <c r="J415" s="17"/>
    </row>
    <row r="416" spans="1:10" ht="18.75" x14ac:dyDescent="0.3">
      <c r="A416" s="13" t="s">
        <v>379</v>
      </c>
      <c r="B416" s="8">
        <v>1467</v>
      </c>
      <c r="C416" s="8">
        <v>1467</v>
      </c>
      <c r="D416" s="8">
        <f t="shared" si="46"/>
        <v>0</v>
      </c>
      <c r="E416" s="10"/>
      <c r="F416" s="10"/>
      <c r="G416" s="10"/>
      <c r="I416" s="16"/>
      <c r="J416" s="17"/>
    </row>
    <row r="417" spans="1:10" ht="18.75" x14ac:dyDescent="0.3">
      <c r="A417" s="13" t="s">
        <v>380</v>
      </c>
      <c r="B417" s="8">
        <v>1209</v>
      </c>
      <c r="C417" s="8">
        <v>1209</v>
      </c>
      <c r="D417" s="8">
        <f t="shared" si="46"/>
        <v>0</v>
      </c>
      <c r="E417" s="10"/>
      <c r="F417" s="10"/>
      <c r="G417" s="10"/>
      <c r="I417" s="16"/>
      <c r="J417" s="17"/>
    </row>
    <row r="418" spans="1:10" ht="18.75" x14ac:dyDescent="0.3">
      <c r="A418" s="13" t="s">
        <v>381</v>
      </c>
      <c r="B418" s="8">
        <v>1085</v>
      </c>
      <c r="C418" s="8">
        <v>1085</v>
      </c>
      <c r="D418" s="8">
        <f t="shared" si="46"/>
        <v>0</v>
      </c>
      <c r="E418" s="10"/>
      <c r="F418" s="10"/>
      <c r="G418" s="10"/>
      <c r="I418" s="16"/>
      <c r="J418" s="17"/>
    </row>
    <row r="419" spans="1:10" ht="18.75" x14ac:dyDescent="0.3">
      <c r="A419" s="13" t="s">
        <v>382</v>
      </c>
      <c r="B419" s="8">
        <v>2611</v>
      </c>
      <c r="C419" s="8">
        <v>2611</v>
      </c>
      <c r="D419" s="8">
        <f t="shared" si="46"/>
        <v>0</v>
      </c>
      <c r="E419" s="10"/>
      <c r="F419" s="10"/>
      <c r="G419" s="10"/>
      <c r="I419" s="16"/>
      <c r="J419" s="17"/>
    </row>
    <row r="420" spans="1:10" ht="18.75" x14ac:dyDescent="0.3">
      <c r="A420" s="13" t="s">
        <v>383</v>
      </c>
      <c r="B420" s="8">
        <v>1797</v>
      </c>
      <c r="C420" s="8">
        <v>1797</v>
      </c>
      <c r="D420" s="8">
        <f t="shared" si="46"/>
        <v>0</v>
      </c>
      <c r="E420" s="10"/>
      <c r="F420" s="10"/>
      <c r="G420" s="10"/>
      <c r="I420" s="16"/>
      <c r="J420" s="17"/>
    </row>
    <row r="421" spans="1:10" ht="18.75" x14ac:dyDescent="0.3">
      <c r="A421" s="13" t="s">
        <v>384</v>
      </c>
      <c r="B421" s="8">
        <v>1056</v>
      </c>
      <c r="C421" s="8">
        <v>1056</v>
      </c>
      <c r="D421" s="8">
        <f t="shared" si="46"/>
        <v>0</v>
      </c>
      <c r="E421" s="10"/>
      <c r="F421" s="10"/>
      <c r="G421" s="10"/>
      <c r="I421" s="16"/>
      <c r="J421" s="17"/>
    </row>
    <row r="422" spans="1:10" ht="18.75" x14ac:dyDescent="0.3">
      <c r="A422" s="13" t="s">
        <v>385</v>
      </c>
      <c r="B422" s="8">
        <v>1342</v>
      </c>
      <c r="C422" s="8">
        <v>1342</v>
      </c>
      <c r="D422" s="8">
        <f t="shared" si="46"/>
        <v>0</v>
      </c>
      <c r="E422" s="10"/>
      <c r="F422" s="10"/>
      <c r="G422" s="10"/>
      <c r="I422" s="16"/>
      <c r="J422" s="17"/>
    </row>
    <row r="423" spans="1:10" ht="18.75" x14ac:dyDescent="0.3">
      <c r="A423" s="13" t="s">
        <v>386</v>
      </c>
      <c r="B423" s="8">
        <v>1318</v>
      </c>
      <c r="C423" s="8">
        <v>1318</v>
      </c>
      <c r="D423" s="8">
        <f t="shared" si="46"/>
        <v>0</v>
      </c>
      <c r="E423" s="10"/>
      <c r="F423" s="10"/>
      <c r="G423" s="10"/>
      <c r="I423" s="16"/>
      <c r="J423" s="17"/>
    </row>
    <row r="424" spans="1:10" ht="18.75" x14ac:dyDescent="0.3">
      <c r="A424" s="13" t="s">
        <v>387</v>
      </c>
      <c r="B424" s="8">
        <v>1394</v>
      </c>
      <c r="C424" s="8">
        <v>1394</v>
      </c>
      <c r="D424" s="8">
        <f t="shared" si="46"/>
        <v>0</v>
      </c>
      <c r="E424" s="10"/>
      <c r="F424" s="10"/>
      <c r="G424" s="10"/>
      <c r="I424" s="16"/>
      <c r="J424" s="17"/>
    </row>
    <row r="425" spans="1:10" ht="18.75" x14ac:dyDescent="0.3">
      <c r="A425" s="13" t="s">
        <v>388</v>
      </c>
      <c r="B425" s="8">
        <v>896</v>
      </c>
      <c r="C425" s="8">
        <v>896</v>
      </c>
      <c r="D425" s="8">
        <f t="shared" si="46"/>
        <v>0</v>
      </c>
      <c r="E425" s="10"/>
      <c r="F425" s="10"/>
      <c r="G425" s="10"/>
      <c r="I425" s="16"/>
      <c r="J425" s="17"/>
    </row>
    <row r="426" spans="1:10" ht="18.75" x14ac:dyDescent="0.3">
      <c r="A426" s="13" t="s">
        <v>389</v>
      </c>
      <c r="B426" s="8">
        <v>1886</v>
      </c>
      <c r="C426" s="8">
        <v>1886</v>
      </c>
      <c r="D426" s="8">
        <f t="shared" si="46"/>
        <v>0</v>
      </c>
      <c r="E426" s="10"/>
      <c r="F426" s="10"/>
      <c r="G426" s="10"/>
      <c r="I426" s="16"/>
      <c r="J426" s="17"/>
    </row>
    <row r="427" spans="1:10" ht="18.75" x14ac:dyDescent="0.3">
      <c r="A427" s="13" t="s">
        <v>390</v>
      </c>
      <c r="B427" s="8">
        <v>782</v>
      </c>
      <c r="C427" s="8">
        <v>782</v>
      </c>
      <c r="D427" s="8">
        <f t="shared" si="46"/>
        <v>0</v>
      </c>
      <c r="E427" s="10"/>
      <c r="F427" s="10"/>
      <c r="G427" s="10"/>
      <c r="I427" s="16"/>
      <c r="J427" s="17"/>
    </row>
    <row r="428" spans="1:10" ht="18.75" x14ac:dyDescent="0.3">
      <c r="A428" s="13" t="s">
        <v>391</v>
      </c>
      <c r="B428" s="8">
        <v>1185</v>
      </c>
      <c r="C428" s="8">
        <v>1185</v>
      </c>
      <c r="D428" s="8">
        <f t="shared" si="46"/>
        <v>0</v>
      </c>
      <c r="E428" s="10"/>
      <c r="F428" s="10"/>
      <c r="G428" s="10"/>
      <c r="I428" s="16"/>
      <c r="J428" s="17"/>
    </row>
    <row r="429" spans="1:10" ht="18.75" x14ac:dyDescent="0.3">
      <c r="A429" s="13" t="s">
        <v>392</v>
      </c>
      <c r="B429" s="8">
        <v>1049</v>
      </c>
      <c r="C429" s="8">
        <v>1049</v>
      </c>
      <c r="D429" s="8">
        <f t="shared" si="46"/>
        <v>0</v>
      </c>
      <c r="E429" s="10"/>
      <c r="F429" s="10"/>
      <c r="G429" s="10"/>
      <c r="I429" s="16"/>
      <c r="J429" s="17"/>
    </row>
    <row r="430" spans="1:10" ht="18.75" x14ac:dyDescent="0.3">
      <c r="A430" s="13" t="s">
        <v>393</v>
      </c>
      <c r="B430" s="8">
        <v>1030</v>
      </c>
      <c r="C430" s="8">
        <v>1030</v>
      </c>
      <c r="D430" s="8">
        <f t="shared" si="46"/>
        <v>0</v>
      </c>
      <c r="E430" s="10"/>
      <c r="F430" s="10"/>
      <c r="G430" s="10"/>
      <c r="I430" s="16"/>
      <c r="J430" s="17"/>
    </row>
    <row r="431" spans="1:10" ht="18.75" x14ac:dyDescent="0.3">
      <c r="A431" s="13" t="s">
        <v>394</v>
      </c>
      <c r="B431" s="8">
        <v>1827</v>
      </c>
      <c r="C431" s="8">
        <v>1827</v>
      </c>
      <c r="D431" s="8">
        <f t="shared" si="46"/>
        <v>0</v>
      </c>
      <c r="E431" s="10"/>
      <c r="F431" s="10"/>
      <c r="G431" s="10"/>
      <c r="I431" s="16"/>
      <c r="J431" s="17"/>
    </row>
    <row r="432" spans="1:10" ht="18.75" x14ac:dyDescent="0.3">
      <c r="A432" s="13" t="s">
        <v>4</v>
      </c>
      <c r="B432" s="8"/>
      <c r="C432" s="8">
        <f>SUM(C410:C431)</f>
        <v>59318</v>
      </c>
      <c r="D432" s="8">
        <f>SUM(D410:D431)</f>
        <v>0</v>
      </c>
      <c r="E432" s="10">
        <v>6.0590000000000002</v>
      </c>
      <c r="F432" s="10">
        <v>6.0579999999999998</v>
      </c>
      <c r="G432" s="10">
        <f t="shared" ref="G432:G433" si="47">F432-E432</f>
        <v>-1.000000000000334E-3</v>
      </c>
      <c r="I432" s="16"/>
      <c r="J432" s="17"/>
    </row>
    <row r="433" spans="1:10" ht="18.75" x14ac:dyDescent="0.3">
      <c r="A433" s="13" t="s">
        <v>37</v>
      </c>
      <c r="B433" s="7">
        <v>16787</v>
      </c>
      <c r="C433" s="7">
        <f>C450</f>
        <v>15555</v>
      </c>
      <c r="D433" s="7">
        <f>D450</f>
        <v>-1232</v>
      </c>
      <c r="E433" s="9">
        <v>13.900000000000004</v>
      </c>
      <c r="F433" s="9">
        <v>13.848000000000001</v>
      </c>
      <c r="G433" s="9">
        <f t="shared" si="47"/>
        <v>-5.2000000000003155E-2</v>
      </c>
      <c r="I433" s="15"/>
      <c r="J433" s="17"/>
    </row>
    <row r="434" spans="1:10" ht="18.75" x14ac:dyDescent="0.3">
      <c r="A434" s="13" t="s">
        <v>395</v>
      </c>
      <c r="B434" s="8">
        <v>656</v>
      </c>
      <c r="C434" s="8">
        <v>546</v>
      </c>
      <c r="D434" s="8">
        <f t="shared" ref="D434:D449" si="48">C434-B434</f>
        <v>-110</v>
      </c>
      <c r="E434" s="10"/>
      <c r="F434" s="10"/>
      <c r="G434" s="10"/>
      <c r="I434" s="16"/>
      <c r="J434" s="17"/>
    </row>
    <row r="435" spans="1:10" ht="18.75" x14ac:dyDescent="0.3">
      <c r="A435" s="13" t="s">
        <v>396</v>
      </c>
      <c r="B435" s="8">
        <v>649</v>
      </c>
      <c r="C435" s="8">
        <v>469</v>
      </c>
      <c r="D435" s="8">
        <f t="shared" si="48"/>
        <v>-180</v>
      </c>
      <c r="E435" s="10"/>
      <c r="F435" s="10"/>
      <c r="G435" s="10"/>
      <c r="I435" s="16"/>
      <c r="J435" s="17"/>
    </row>
    <row r="436" spans="1:10" ht="18.75" x14ac:dyDescent="0.3">
      <c r="A436" s="13" t="s">
        <v>397</v>
      </c>
      <c r="B436" s="8">
        <v>560</v>
      </c>
      <c r="C436" s="8">
        <v>469</v>
      </c>
      <c r="D436" s="8">
        <f t="shared" si="48"/>
        <v>-91</v>
      </c>
      <c r="E436" s="10"/>
      <c r="F436" s="10"/>
      <c r="G436" s="10"/>
      <c r="I436" s="16"/>
      <c r="J436" s="17"/>
    </row>
    <row r="437" spans="1:10" ht="18.75" x14ac:dyDescent="0.3">
      <c r="A437" s="13" t="s">
        <v>398</v>
      </c>
      <c r="B437" s="8">
        <v>508</v>
      </c>
      <c r="C437" s="8">
        <v>435</v>
      </c>
      <c r="D437" s="8">
        <f t="shared" si="48"/>
        <v>-73</v>
      </c>
      <c r="E437" s="10"/>
      <c r="F437" s="10"/>
      <c r="G437" s="10"/>
      <c r="I437" s="16"/>
      <c r="J437" s="17"/>
    </row>
    <row r="438" spans="1:10" ht="18.75" x14ac:dyDescent="0.3">
      <c r="A438" s="13" t="s">
        <v>399</v>
      </c>
      <c r="B438" s="8">
        <v>1526</v>
      </c>
      <c r="C438" s="8">
        <v>1216</v>
      </c>
      <c r="D438" s="8">
        <f t="shared" si="48"/>
        <v>-310</v>
      </c>
      <c r="E438" s="10"/>
      <c r="F438" s="10"/>
      <c r="G438" s="10"/>
      <c r="I438" s="16"/>
      <c r="J438" s="17"/>
    </row>
    <row r="439" spans="1:10" ht="18.75" x14ac:dyDescent="0.3">
      <c r="A439" s="13" t="s">
        <v>400</v>
      </c>
      <c r="B439" s="8">
        <v>626</v>
      </c>
      <c r="C439" s="8">
        <v>466</v>
      </c>
      <c r="D439" s="8">
        <f t="shared" si="48"/>
        <v>-160</v>
      </c>
      <c r="E439" s="10"/>
      <c r="F439" s="10"/>
      <c r="G439" s="10"/>
      <c r="I439" s="16"/>
      <c r="J439" s="17"/>
    </row>
    <row r="440" spans="1:10" ht="18.75" x14ac:dyDescent="0.3">
      <c r="A440" s="13" t="s">
        <v>401</v>
      </c>
      <c r="B440" s="8">
        <v>391</v>
      </c>
      <c r="C440" s="8">
        <v>318</v>
      </c>
      <c r="D440" s="8">
        <f t="shared" si="48"/>
        <v>-73</v>
      </c>
      <c r="E440" s="10"/>
      <c r="F440" s="10"/>
      <c r="G440" s="10"/>
      <c r="I440" s="16"/>
      <c r="J440" s="17"/>
    </row>
    <row r="441" spans="1:10" ht="18.75" x14ac:dyDescent="0.3">
      <c r="A441" s="13" t="s">
        <v>402</v>
      </c>
      <c r="B441" s="8">
        <v>1249</v>
      </c>
      <c r="C441" s="8">
        <v>1032</v>
      </c>
      <c r="D441" s="8">
        <f t="shared" si="48"/>
        <v>-217</v>
      </c>
      <c r="E441" s="10"/>
      <c r="F441" s="10"/>
      <c r="G441" s="10"/>
      <c r="I441" s="16"/>
      <c r="J441" s="17"/>
    </row>
    <row r="442" spans="1:10" ht="18.75" x14ac:dyDescent="0.3">
      <c r="A442" s="13" t="s">
        <v>403</v>
      </c>
      <c r="B442" s="8">
        <v>533</v>
      </c>
      <c r="C442" s="8">
        <v>539</v>
      </c>
      <c r="D442" s="8">
        <f t="shared" si="48"/>
        <v>6</v>
      </c>
      <c r="E442" s="10"/>
      <c r="F442" s="10"/>
      <c r="G442" s="10"/>
      <c r="I442" s="16"/>
      <c r="J442" s="17"/>
    </row>
    <row r="443" spans="1:10" ht="18.75" x14ac:dyDescent="0.3">
      <c r="A443" s="13" t="s">
        <v>404</v>
      </c>
      <c r="B443" s="8">
        <v>812</v>
      </c>
      <c r="C443" s="8">
        <v>693</v>
      </c>
      <c r="D443" s="8">
        <f t="shared" si="48"/>
        <v>-119</v>
      </c>
      <c r="E443" s="10"/>
      <c r="F443" s="10"/>
      <c r="G443" s="10"/>
      <c r="I443" s="16"/>
      <c r="J443" s="17"/>
    </row>
    <row r="444" spans="1:10" ht="18.75" x14ac:dyDescent="0.3">
      <c r="A444" s="13" t="s">
        <v>405</v>
      </c>
      <c r="B444" s="8">
        <v>193</v>
      </c>
      <c r="C444" s="8">
        <v>136</v>
      </c>
      <c r="D444" s="8">
        <f t="shared" si="48"/>
        <v>-57</v>
      </c>
      <c r="E444" s="10"/>
      <c r="F444" s="10"/>
      <c r="G444" s="10"/>
      <c r="I444" s="16"/>
      <c r="J444" s="17"/>
    </row>
    <row r="445" spans="1:10" ht="18.75" x14ac:dyDescent="0.3">
      <c r="A445" s="13" t="s">
        <v>277</v>
      </c>
      <c r="B445" s="8">
        <v>336</v>
      </c>
      <c r="C445" s="8">
        <v>296</v>
      </c>
      <c r="D445" s="8">
        <f t="shared" si="48"/>
        <v>-40</v>
      </c>
      <c r="E445" s="10"/>
      <c r="F445" s="10"/>
      <c r="G445" s="10"/>
      <c r="I445" s="16"/>
      <c r="J445" s="17"/>
    </row>
    <row r="446" spans="1:10" ht="18.75" x14ac:dyDescent="0.3">
      <c r="A446" s="13" t="s">
        <v>406</v>
      </c>
      <c r="B446" s="8">
        <v>340</v>
      </c>
      <c r="C446" s="8">
        <v>263</v>
      </c>
      <c r="D446" s="8">
        <f t="shared" si="48"/>
        <v>-77</v>
      </c>
      <c r="E446" s="10"/>
      <c r="F446" s="10"/>
      <c r="G446" s="10"/>
      <c r="I446" s="16"/>
      <c r="J446" s="17"/>
    </row>
    <row r="447" spans="1:10" ht="18.75" x14ac:dyDescent="0.3">
      <c r="A447" s="13" t="s">
        <v>407</v>
      </c>
      <c r="B447" s="8">
        <v>1620</v>
      </c>
      <c r="C447" s="8">
        <v>2684</v>
      </c>
      <c r="D447" s="8">
        <f t="shared" si="48"/>
        <v>1064</v>
      </c>
      <c r="E447" s="10"/>
      <c r="F447" s="10"/>
      <c r="G447" s="10"/>
      <c r="I447" s="16"/>
      <c r="J447" s="17"/>
    </row>
    <row r="448" spans="1:10" ht="18.75" x14ac:dyDescent="0.3">
      <c r="A448" s="13" t="s">
        <v>408</v>
      </c>
      <c r="B448" s="8">
        <v>6260</v>
      </c>
      <c r="C448" s="8">
        <v>5634</v>
      </c>
      <c r="D448" s="8">
        <f t="shared" si="48"/>
        <v>-626</v>
      </c>
      <c r="E448" s="10"/>
      <c r="F448" s="10"/>
      <c r="G448" s="10"/>
      <c r="I448" s="16"/>
      <c r="J448" s="17"/>
    </row>
    <row r="449" spans="1:10" ht="18.75" x14ac:dyDescent="0.3">
      <c r="A449" s="13" t="s">
        <v>409</v>
      </c>
      <c r="B449" s="8">
        <v>528</v>
      </c>
      <c r="C449" s="8">
        <v>359</v>
      </c>
      <c r="D449" s="8">
        <f t="shared" si="48"/>
        <v>-169</v>
      </c>
      <c r="E449" s="10"/>
      <c r="F449" s="10"/>
      <c r="G449" s="10"/>
      <c r="I449" s="16"/>
      <c r="J449" s="17"/>
    </row>
    <row r="450" spans="1:10" ht="18.75" x14ac:dyDescent="0.3">
      <c r="A450" s="13" t="s">
        <v>4</v>
      </c>
      <c r="B450" s="8"/>
      <c r="C450" s="8">
        <f>SUM(C434:C449)</f>
        <v>15555</v>
      </c>
      <c r="D450" s="8">
        <f>SUM(D434:D449)</f>
        <v>-1232</v>
      </c>
      <c r="E450" s="10">
        <v>13.9</v>
      </c>
      <c r="F450" s="10">
        <v>13.848000000000001</v>
      </c>
      <c r="G450" s="10">
        <f t="shared" ref="G450:G451" si="49">F450-E450</f>
        <v>-5.1999999999999602E-2</v>
      </c>
      <c r="I450" s="16"/>
      <c r="J450" s="17"/>
    </row>
    <row r="451" spans="1:10" ht="18.75" x14ac:dyDescent="0.3">
      <c r="A451" s="13" t="s">
        <v>38</v>
      </c>
      <c r="B451" s="7">
        <v>11991</v>
      </c>
      <c r="C451" s="7">
        <f>C465</f>
        <v>11991</v>
      </c>
      <c r="D451" s="7">
        <f>D465</f>
        <v>0</v>
      </c>
      <c r="E451" s="9">
        <v>4.0600000000000005</v>
      </c>
      <c r="F451" s="9">
        <v>4.0609999999999999</v>
      </c>
      <c r="G451" s="9">
        <f t="shared" si="49"/>
        <v>9.9999999999944578E-4</v>
      </c>
      <c r="I451" s="15"/>
      <c r="J451" s="17"/>
    </row>
    <row r="452" spans="1:10" ht="18.75" x14ac:dyDescent="0.3">
      <c r="A452" s="13" t="s">
        <v>292</v>
      </c>
      <c r="B452" s="8">
        <v>1033</v>
      </c>
      <c r="C452" s="8">
        <v>1033</v>
      </c>
      <c r="D452" s="8">
        <f t="shared" ref="D452:D464" si="50">C452-B452</f>
        <v>0</v>
      </c>
      <c r="E452" s="10"/>
      <c r="F452" s="10"/>
      <c r="G452" s="10"/>
      <c r="I452" s="16"/>
      <c r="J452" s="17"/>
    </row>
    <row r="453" spans="1:10" ht="18.75" x14ac:dyDescent="0.3">
      <c r="A453" s="13" t="s">
        <v>410</v>
      </c>
      <c r="B453" s="8">
        <v>878</v>
      </c>
      <c r="C453" s="8">
        <v>878</v>
      </c>
      <c r="D453" s="8">
        <f t="shared" si="50"/>
        <v>0</v>
      </c>
      <c r="E453" s="10"/>
      <c r="F453" s="10"/>
      <c r="G453" s="10"/>
      <c r="I453" s="16"/>
      <c r="J453" s="17"/>
    </row>
    <row r="454" spans="1:10" ht="18.75" x14ac:dyDescent="0.3">
      <c r="A454" s="13" t="s">
        <v>411</v>
      </c>
      <c r="B454" s="8">
        <v>524</v>
      </c>
      <c r="C454" s="8">
        <v>524</v>
      </c>
      <c r="D454" s="8">
        <f t="shared" si="50"/>
        <v>0</v>
      </c>
      <c r="E454" s="10"/>
      <c r="F454" s="10"/>
      <c r="G454" s="10"/>
      <c r="I454" s="16"/>
      <c r="J454" s="17"/>
    </row>
    <row r="455" spans="1:10" ht="18.75" x14ac:dyDescent="0.3">
      <c r="A455" s="13" t="s">
        <v>412</v>
      </c>
      <c r="B455" s="8">
        <v>904</v>
      </c>
      <c r="C455" s="8">
        <v>904</v>
      </c>
      <c r="D455" s="8">
        <f t="shared" si="50"/>
        <v>0</v>
      </c>
      <c r="E455" s="10"/>
      <c r="F455" s="10"/>
      <c r="G455" s="10"/>
      <c r="I455" s="16"/>
      <c r="J455" s="17"/>
    </row>
    <row r="456" spans="1:10" ht="18.75" x14ac:dyDescent="0.3">
      <c r="A456" s="13" t="s">
        <v>413</v>
      </c>
      <c r="B456" s="8">
        <v>683</v>
      </c>
      <c r="C456" s="8">
        <v>683</v>
      </c>
      <c r="D456" s="8">
        <f t="shared" si="50"/>
        <v>0</v>
      </c>
      <c r="E456" s="10"/>
      <c r="F456" s="10"/>
      <c r="G456" s="10"/>
      <c r="I456" s="16"/>
      <c r="J456" s="17"/>
    </row>
    <row r="457" spans="1:10" ht="18.75" x14ac:dyDescent="0.3">
      <c r="A457" s="13" t="s">
        <v>414</v>
      </c>
      <c r="B457" s="8">
        <v>394</v>
      </c>
      <c r="C457" s="8">
        <v>394</v>
      </c>
      <c r="D457" s="8">
        <f t="shared" si="50"/>
        <v>0</v>
      </c>
      <c r="E457" s="10"/>
      <c r="F457" s="10"/>
      <c r="G457" s="10"/>
      <c r="I457" s="16"/>
      <c r="J457" s="17"/>
    </row>
    <row r="458" spans="1:10" ht="18.75" x14ac:dyDescent="0.3">
      <c r="A458" s="13" t="s">
        <v>415</v>
      </c>
      <c r="B458" s="8">
        <v>352</v>
      </c>
      <c r="C458" s="8">
        <v>352</v>
      </c>
      <c r="D458" s="8">
        <f t="shared" si="50"/>
        <v>0</v>
      </c>
      <c r="E458" s="10"/>
      <c r="F458" s="10"/>
      <c r="G458" s="10"/>
      <c r="I458" s="16"/>
      <c r="J458" s="17"/>
    </row>
    <row r="459" spans="1:10" ht="18.75" x14ac:dyDescent="0.3">
      <c r="A459" s="13" t="s">
        <v>416</v>
      </c>
      <c r="B459" s="8">
        <v>493</v>
      </c>
      <c r="C459" s="8">
        <v>493</v>
      </c>
      <c r="D459" s="8">
        <f t="shared" si="50"/>
        <v>0</v>
      </c>
      <c r="E459" s="10"/>
      <c r="F459" s="10"/>
      <c r="G459" s="10"/>
      <c r="I459" s="16"/>
      <c r="J459" s="17"/>
    </row>
    <row r="460" spans="1:10" ht="18.75" x14ac:dyDescent="0.3">
      <c r="A460" s="13" t="s">
        <v>417</v>
      </c>
      <c r="B460" s="8">
        <v>585</v>
      </c>
      <c r="C460" s="8">
        <v>585</v>
      </c>
      <c r="D460" s="8">
        <f t="shared" si="50"/>
        <v>0</v>
      </c>
      <c r="E460" s="10"/>
      <c r="F460" s="10"/>
      <c r="G460" s="10"/>
      <c r="I460" s="16"/>
      <c r="J460" s="17"/>
    </row>
    <row r="461" spans="1:10" ht="18.75" x14ac:dyDescent="0.3">
      <c r="A461" s="13" t="s">
        <v>418</v>
      </c>
      <c r="B461" s="8">
        <v>4036</v>
      </c>
      <c r="C461" s="8">
        <v>4036</v>
      </c>
      <c r="D461" s="8">
        <f t="shared" si="50"/>
        <v>0</v>
      </c>
      <c r="E461" s="10"/>
      <c r="F461" s="10"/>
      <c r="G461" s="10"/>
      <c r="I461" s="16"/>
      <c r="J461" s="17"/>
    </row>
    <row r="462" spans="1:10" ht="18.75" x14ac:dyDescent="0.3">
      <c r="A462" s="13" t="s">
        <v>78</v>
      </c>
      <c r="B462" s="8">
        <v>734</v>
      </c>
      <c r="C462" s="8">
        <v>734</v>
      </c>
      <c r="D462" s="8">
        <f t="shared" si="50"/>
        <v>0</v>
      </c>
      <c r="E462" s="10"/>
      <c r="F462" s="10"/>
      <c r="G462" s="10"/>
      <c r="I462" s="16"/>
      <c r="J462" s="17"/>
    </row>
    <row r="463" spans="1:10" ht="18.75" x14ac:dyDescent="0.3">
      <c r="A463" s="13" t="s">
        <v>419</v>
      </c>
      <c r="B463" s="8">
        <v>801</v>
      </c>
      <c r="C463" s="8">
        <v>801</v>
      </c>
      <c r="D463" s="8">
        <f t="shared" si="50"/>
        <v>0</v>
      </c>
      <c r="E463" s="10"/>
      <c r="F463" s="10"/>
      <c r="G463" s="10"/>
      <c r="I463" s="16"/>
      <c r="J463" s="17"/>
    </row>
    <row r="464" spans="1:10" ht="18.75" x14ac:dyDescent="0.3">
      <c r="A464" s="13" t="s">
        <v>262</v>
      </c>
      <c r="B464" s="8">
        <v>574</v>
      </c>
      <c r="C464" s="8">
        <v>574</v>
      </c>
      <c r="D464" s="8">
        <f t="shared" si="50"/>
        <v>0</v>
      </c>
      <c r="E464" s="10"/>
      <c r="F464" s="10"/>
      <c r="G464" s="10"/>
      <c r="I464" s="16"/>
      <c r="J464" s="17"/>
    </row>
    <row r="465" spans="1:10" ht="18.75" x14ac:dyDescent="0.3">
      <c r="A465" s="13" t="s">
        <v>4</v>
      </c>
      <c r="B465" s="8"/>
      <c r="C465" s="8">
        <f>SUM(C452:C464)</f>
        <v>11991</v>
      </c>
      <c r="D465" s="8">
        <f>SUM(D452:D464)</f>
        <v>0</v>
      </c>
      <c r="E465" s="10">
        <v>4.0599999999999996</v>
      </c>
      <c r="F465" s="10">
        <v>4.0609999999999999</v>
      </c>
      <c r="G465" s="10">
        <f t="shared" ref="G465:G466" si="51">F465-E465</f>
        <v>1.000000000000334E-3</v>
      </c>
      <c r="I465" s="16"/>
      <c r="J465" s="17"/>
    </row>
    <row r="466" spans="1:10" ht="18.75" x14ac:dyDescent="0.3">
      <c r="A466" s="13" t="s">
        <v>39</v>
      </c>
      <c r="B466" s="7">
        <v>27908</v>
      </c>
      <c r="C466" s="7">
        <f>C481</f>
        <v>24856</v>
      </c>
      <c r="D466" s="7">
        <f>D481</f>
        <v>-3052</v>
      </c>
      <c r="E466" s="9">
        <v>5.51471</v>
      </c>
      <c r="F466" s="9">
        <v>5.51471</v>
      </c>
      <c r="G466" s="9">
        <f t="shared" si="51"/>
        <v>0</v>
      </c>
      <c r="I466" s="15"/>
      <c r="J466" s="17"/>
    </row>
    <row r="467" spans="1:10" ht="18.75" x14ac:dyDescent="0.3">
      <c r="A467" s="13" t="s">
        <v>420</v>
      </c>
      <c r="B467" s="8">
        <v>9661</v>
      </c>
      <c r="C467" s="8">
        <v>8904</v>
      </c>
      <c r="D467" s="8">
        <f t="shared" ref="D467:D480" si="52">C467-B467</f>
        <v>-757</v>
      </c>
      <c r="E467" s="10"/>
      <c r="F467" s="10"/>
      <c r="G467" s="10"/>
      <c r="I467" s="16"/>
      <c r="J467" s="17"/>
    </row>
    <row r="468" spans="1:10" ht="18.75" x14ac:dyDescent="0.3">
      <c r="A468" s="13" t="s">
        <v>421</v>
      </c>
      <c r="B468" s="8">
        <v>1796</v>
      </c>
      <c r="C468" s="8">
        <v>1594</v>
      </c>
      <c r="D468" s="8">
        <f t="shared" si="52"/>
        <v>-202</v>
      </c>
      <c r="E468" s="10"/>
      <c r="F468" s="10"/>
      <c r="G468" s="10"/>
      <c r="I468" s="16"/>
      <c r="J468" s="17"/>
    </row>
    <row r="469" spans="1:10" ht="18.75" x14ac:dyDescent="0.3">
      <c r="A469" s="13" t="s">
        <v>422</v>
      </c>
      <c r="B469" s="8">
        <v>1193</v>
      </c>
      <c r="C469" s="8">
        <v>1006</v>
      </c>
      <c r="D469" s="8">
        <f t="shared" si="52"/>
        <v>-187</v>
      </c>
      <c r="E469" s="10"/>
      <c r="F469" s="10"/>
      <c r="G469" s="10"/>
      <c r="I469" s="16"/>
      <c r="J469" s="17"/>
    </row>
    <row r="470" spans="1:10" ht="18.75" x14ac:dyDescent="0.3">
      <c r="A470" s="13" t="s">
        <v>423</v>
      </c>
      <c r="B470" s="8">
        <v>1654</v>
      </c>
      <c r="C470" s="8">
        <v>1518</v>
      </c>
      <c r="D470" s="8">
        <f t="shared" si="52"/>
        <v>-136</v>
      </c>
      <c r="E470" s="10"/>
      <c r="F470" s="10"/>
      <c r="G470" s="10"/>
      <c r="I470" s="16"/>
      <c r="J470" s="17"/>
    </row>
    <row r="471" spans="1:10" ht="18.75" x14ac:dyDescent="0.3">
      <c r="A471" s="13" t="s">
        <v>424</v>
      </c>
      <c r="B471" s="8">
        <v>781</v>
      </c>
      <c r="C471" s="8">
        <v>652</v>
      </c>
      <c r="D471" s="8">
        <f t="shared" si="52"/>
        <v>-129</v>
      </c>
      <c r="E471" s="10"/>
      <c r="F471" s="10"/>
      <c r="G471" s="10"/>
      <c r="I471" s="16"/>
      <c r="J471" s="17"/>
    </row>
    <row r="472" spans="1:10" ht="18.75" x14ac:dyDescent="0.3">
      <c r="A472" s="13" t="s">
        <v>425</v>
      </c>
      <c r="B472" s="8">
        <v>1032</v>
      </c>
      <c r="C472" s="8">
        <v>942</v>
      </c>
      <c r="D472" s="8">
        <f t="shared" si="52"/>
        <v>-90</v>
      </c>
      <c r="E472" s="10"/>
      <c r="F472" s="10"/>
      <c r="G472" s="10"/>
      <c r="I472" s="16"/>
      <c r="J472" s="17"/>
    </row>
    <row r="473" spans="1:10" ht="18.75" x14ac:dyDescent="0.3">
      <c r="A473" s="13" t="s">
        <v>426</v>
      </c>
      <c r="B473" s="8">
        <v>3661</v>
      </c>
      <c r="C473" s="8">
        <v>3320</v>
      </c>
      <c r="D473" s="8">
        <f t="shared" si="52"/>
        <v>-341</v>
      </c>
      <c r="E473" s="10"/>
      <c r="F473" s="10"/>
      <c r="G473" s="10"/>
      <c r="I473" s="16"/>
      <c r="J473" s="17"/>
    </row>
    <row r="474" spans="1:10" ht="18.75" x14ac:dyDescent="0.3">
      <c r="A474" s="13" t="s">
        <v>427</v>
      </c>
      <c r="B474" s="8">
        <v>880</v>
      </c>
      <c r="C474" s="8">
        <v>737</v>
      </c>
      <c r="D474" s="8">
        <f t="shared" si="52"/>
        <v>-143</v>
      </c>
      <c r="E474" s="10"/>
      <c r="F474" s="10"/>
      <c r="G474" s="10"/>
      <c r="I474" s="16"/>
      <c r="J474" s="17"/>
    </row>
    <row r="475" spans="1:10" ht="18.75" x14ac:dyDescent="0.3">
      <c r="A475" s="13" t="s">
        <v>428</v>
      </c>
      <c r="B475" s="8">
        <v>692</v>
      </c>
      <c r="C475" s="8">
        <v>593</v>
      </c>
      <c r="D475" s="8">
        <f t="shared" si="52"/>
        <v>-99</v>
      </c>
      <c r="E475" s="10"/>
      <c r="F475" s="10"/>
      <c r="G475" s="10"/>
      <c r="I475" s="16"/>
      <c r="J475" s="17"/>
    </row>
    <row r="476" spans="1:10" ht="18.75" x14ac:dyDescent="0.3">
      <c r="A476" s="13" t="s">
        <v>429</v>
      </c>
      <c r="B476" s="8">
        <v>590</v>
      </c>
      <c r="C476" s="8">
        <v>494</v>
      </c>
      <c r="D476" s="8">
        <f t="shared" si="52"/>
        <v>-96</v>
      </c>
      <c r="E476" s="10"/>
      <c r="F476" s="10"/>
      <c r="G476" s="10"/>
      <c r="I476" s="16"/>
      <c r="J476" s="17"/>
    </row>
    <row r="477" spans="1:10" ht="18.75" x14ac:dyDescent="0.3">
      <c r="A477" s="13" t="s">
        <v>430</v>
      </c>
      <c r="B477" s="8">
        <v>1917</v>
      </c>
      <c r="C477" s="8">
        <v>1599</v>
      </c>
      <c r="D477" s="8">
        <f t="shared" si="52"/>
        <v>-318</v>
      </c>
      <c r="E477" s="10"/>
      <c r="F477" s="10"/>
      <c r="G477" s="10"/>
      <c r="I477" s="16"/>
      <c r="J477" s="17"/>
    </row>
    <row r="478" spans="1:10" ht="18.75" x14ac:dyDescent="0.3">
      <c r="A478" s="13" t="s">
        <v>431</v>
      </c>
      <c r="B478" s="8">
        <v>756</v>
      </c>
      <c r="C478" s="8">
        <v>692</v>
      </c>
      <c r="D478" s="8">
        <f t="shared" si="52"/>
        <v>-64</v>
      </c>
      <c r="E478" s="10"/>
      <c r="F478" s="10"/>
      <c r="G478" s="10"/>
      <c r="I478" s="16"/>
      <c r="J478" s="17"/>
    </row>
    <row r="479" spans="1:10" ht="18.75" x14ac:dyDescent="0.3">
      <c r="A479" s="13" t="s">
        <v>432</v>
      </c>
      <c r="B479" s="8">
        <v>2085</v>
      </c>
      <c r="C479" s="8">
        <v>1773</v>
      </c>
      <c r="D479" s="8">
        <f t="shared" si="52"/>
        <v>-312</v>
      </c>
      <c r="E479" s="10"/>
      <c r="F479" s="10"/>
      <c r="G479" s="10"/>
      <c r="I479" s="16"/>
      <c r="J479" s="17"/>
    </row>
    <row r="480" spans="1:10" ht="18.75" x14ac:dyDescent="0.3">
      <c r="A480" s="13" t="s">
        <v>433</v>
      </c>
      <c r="B480" s="8">
        <v>1210</v>
      </c>
      <c r="C480" s="8">
        <v>1032</v>
      </c>
      <c r="D480" s="8">
        <f t="shared" si="52"/>
        <v>-178</v>
      </c>
      <c r="E480" s="10"/>
      <c r="F480" s="10"/>
      <c r="G480" s="10"/>
      <c r="I480" s="16"/>
      <c r="J480" s="17"/>
    </row>
    <row r="481" spans="1:10" ht="18.75" x14ac:dyDescent="0.3">
      <c r="A481" s="13" t="s">
        <v>4</v>
      </c>
      <c r="B481" s="8"/>
      <c r="C481" s="8">
        <f>SUM(C467:C480)</f>
        <v>24856</v>
      </c>
      <c r="D481" s="8">
        <f>SUM(D467:D480)</f>
        <v>-3052</v>
      </c>
      <c r="E481" s="10">
        <v>5.51471</v>
      </c>
      <c r="F481" s="10">
        <v>5.51471</v>
      </c>
      <c r="G481" s="10">
        <f t="shared" ref="G481:G482" si="53">F481-E481</f>
        <v>0</v>
      </c>
      <c r="I481" s="16"/>
      <c r="J481" s="17"/>
    </row>
    <row r="482" spans="1:10" ht="18.75" x14ac:dyDescent="0.3">
      <c r="A482" s="13" t="s">
        <v>40</v>
      </c>
      <c r="B482" s="7">
        <v>47646</v>
      </c>
      <c r="C482" s="7">
        <f>C497</f>
        <v>47646</v>
      </c>
      <c r="D482" s="7">
        <f>D497</f>
        <v>0</v>
      </c>
      <c r="E482" s="9">
        <v>2.9159999999999999</v>
      </c>
      <c r="F482" s="9">
        <v>2.9159999999999999</v>
      </c>
      <c r="G482" s="9">
        <f t="shared" si="53"/>
        <v>0</v>
      </c>
      <c r="I482" s="15"/>
      <c r="J482" s="17"/>
    </row>
    <row r="483" spans="1:10" ht="18.75" x14ac:dyDescent="0.3">
      <c r="A483" s="13" t="s">
        <v>41</v>
      </c>
      <c r="B483" s="8">
        <v>19536</v>
      </c>
      <c r="C483" s="8">
        <v>19536</v>
      </c>
      <c r="D483" s="8">
        <f t="shared" ref="D483:D496" si="54">C483-B483</f>
        <v>0</v>
      </c>
      <c r="E483" s="10"/>
      <c r="F483" s="10"/>
      <c r="G483" s="10"/>
      <c r="I483" s="16"/>
      <c r="J483" s="17"/>
    </row>
    <row r="484" spans="1:10" ht="18.75" x14ac:dyDescent="0.3">
      <c r="A484" s="13" t="s">
        <v>42</v>
      </c>
      <c r="B484" s="8">
        <v>3838</v>
      </c>
      <c r="C484" s="8">
        <v>3838</v>
      </c>
      <c r="D484" s="8">
        <f t="shared" si="54"/>
        <v>0</v>
      </c>
      <c r="E484" s="10"/>
      <c r="F484" s="10"/>
      <c r="G484" s="10"/>
      <c r="I484" s="16"/>
      <c r="J484" s="17"/>
    </row>
    <row r="485" spans="1:10" ht="18.75" x14ac:dyDescent="0.3">
      <c r="A485" s="13" t="s">
        <v>43</v>
      </c>
      <c r="B485" s="8">
        <v>4882</v>
      </c>
      <c r="C485" s="8">
        <v>4882</v>
      </c>
      <c r="D485" s="8">
        <f t="shared" si="54"/>
        <v>0</v>
      </c>
      <c r="E485" s="10"/>
      <c r="F485" s="10"/>
      <c r="G485" s="10"/>
      <c r="I485" s="16"/>
      <c r="J485" s="17"/>
    </row>
    <row r="486" spans="1:10" ht="18.75" x14ac:dyDescent="0.3">
      <c r="A486" s="13" t="s">
        <v>434</v>
      </c>
      <c r="B486" s="8">
        <v>3009</v>
      </c>
      <c r="C486" s="8">
        <v>3009</v>
      </c>
      <c r="D486" s="8">
        <f t="shared" si="54"/>
        <v>0</v>
      </c>
      <c r="E486" s="10"/>
      <c r="F486" s="10"/>
      <c r="G486" s="10"/>
      <c r="I486" s="16"/>
      <c r="J486" s="17"/>
    </row>
    <row r="487" spans="1:10" ht="18.75" x14ac:dyDescent="0.3">
      <c r="A487" s="13" t="s">
        <v>435</v>
      </c>
      <c r="B487" s="8">
        <v>1954</v>
      </c>
      <c r="C487" s="8">
        <v>1954</v>
      </c>
      <c r="D487" s="8">
        <f t="shared" si="54"/>
        <v>0</v>
      </c>
      <c r="E487" s="10"/>
      <c r="F487" s="10"/>
      <c r="G487" s="10"/>
      <c r="I487" s="16"/>
      <c r="J487" s="17"/>
    </row>
    <row r="488" spans="1:10" ht="18.75" x14ac:dyDescent="0.3">
      <c r="A488" s="13" t="s">
        <v>436</v>
      </c>
      <c r="B488" s="8">
        <v>1787</v>
      </c>
      <c r="C488" s="8">
        <v>1787</v>
      </c>
      <c r="D488" s="8">
        <f t="shared" si="54"/>
        <v>0</v>
      </c>
      <c r="E488" s="10"/>
      <c r="F488" s="10"/>
      <c r="G488" s="10"/>
      <c r="I488" s="16"/>
      <c r="J488" s="17"/>
    </row>
    <row r="489" spans="1:10" ht="18.75" x14ac:dyDescent="0.3">
      <c r="A489" s="13" t="s">
        <v>437</v>
      </c>
      <c r="B489" s="8">
        <v>1759</v>
      </c>
      <c r="C489" s="8">
        <v>1759</v>
      </c>
      <c r="D489" s="8">
        <f t="shared" si="54"/>
        <v>0</v>
      </c>
      <c r="E489" s="10"/>
      <c r="F489" s="10"/>
      <c r="G489" s="10"/>
      <c r="I489" s="16"/>
      <c r="J489" s="17"/>
    </row>
    <row r="490" spans="1:10" ht="18.75" x14ac:dyDescent="0.3">
      <c r="A490" s="13" t="s">
        <v>87</v>
      </c>
      <c r="B490" s="8">
        <v>1606</v>
      </c>
      <c r="C490" s="8">
        <v>1606</v>
      </c>
      <c r="D490" s="8">
        <f t="shared" si="54"/>
        <v>0</v>
      </c>
      <c r="E490" s="10"/>
      <c r="F490" s="10"/>
      <c r="G490" s="10"/>
      <c r="I490" s="16"/>
      <c r="J490" s="17"/>
    </row>
    <row r="491" spans="1:10" ht="18.75" x14ac:dyDescent="0.3">
      <c r="A491" s="13" t="s">
        <v>225</v>
      </c>
      <c r="B491" s="8">
        <v>2977</v>
      </c>
      <c r="C491" s="8">
        <v>2977</v>
      </c>
      <c r="D491" s="8">
        <f t="shared" si="54"/>
        <v>0</v>
      </c>
      <c r="E491" s="10"/>
      <c r="F491" s="10"/>
      <c r="G491" s="10"/>
      <c r="I491" s="16"/>
      <c r="J491" s="17"/>
    </row>
    <row r="492" spans="1:10" ht="18.75" x14ac:dyDescent="0.3">
      <c r="A492" s="13" t="s">
        <v>438</v>
      </c>
      <c r="B492" s="8">
        <v>1698</v>
      </c>
      <c r="C492" s="8">
        <v>1698</v>
      </c>
      <c r="D492" s="8">
        <f t="shared" si="54"/>
        <v>0</v>
      </c>
      <c r="E492" s="10"/>
      <c r="F492" s="10"/>
      <c r="G492" s="10"/>
      <c r="I492" s="16"/>
      <c r="J492" s="17"/>
    </row>
    <row r="493" spans="1:10" ht="18.75" x14ac:dyDescent="0.3">
      <c r="A493" s="13" t="s">
        <v>439</v>
      </c>
      <c r="B493" s="8">
        <v>1602</v>
      </c>
      <c r="C493" s="8">
        <v>1602</v>
      </c>
      <c r="D493" s="8">
        <f t="shared" si="54"/>
        <v>0</v>
      </c>
      <c r="E493" s="10"/>
      <c r="F493" s="10"/>
      <c r="G493" s="10"/>
      <c r="I493" s="16"/>
      <c r="J493" s="17"/>
    </row>
    <row r="494" spans="1:10" ht="18.75" x14ac:dyDescent="0.3">
      <c r="A494" s="13" t="s">
        <v>440</v>
      </c>
      <c r="B494" s="8">
        <v>1202</v>
      </c>
      <c r="C494" s="8">
        <v>1202</v>
      </c>
      <c r="D494" s="8">
        <f t="shared" si="54"/>
        <v>0</v>
      </c>
      <c r="E494" s="10"/>
      <c r="F494" s="10"/>
      <c r="G494" s="10"/>
      <c r="I494" s="16"/>
      <c r="J494" s="17"/>
    </row>
    <row r="495" spans="1:10" ht="18.75" x14ac:dyDescent="0.3">
      <c r="A495" s="13" t="s">
        <v>441</v>
      </c>
      <c r="B495" s="8">
        <v>618</v>
      </c>
      <c r="C495" s="8">
        <v>618</v>
      </c>
      <c r="D495" s="8">
        <f t="shared" si="54"/>
        <v>0</v>
      </c>
      <c r="E495" s="10"/>
      <c r="F495" s="10"/>
      <c r="G495" s="10"/>
      <c r="I495" s="16"/>
      <c r="J495" s="17"/>
    </row>
    <row r="496" spans="1:10" ht="18.75" x14ac:dyDescent="0.3">
      <c r="A496" s="13" t="s">
        <v>442</v>
      </c>
      <c r="B496" s="8">
        <v>1178</v>
      </c>
      <c r="C496" s="8">
        <v>1178</v>
      </c>
      <c r="D496" s="8">
        <f t="shared" si="54"/>
        <v>0</v>
      </c>
      <c r="E496" s="10"/>
      <c r="F496" s="10"/>
      <c r="G496" s="10"/>
      <c r="I496" s="16"/>
      <c r="J496" s="17"/>
    </row>
    <row r="497" spans="1:10" ht="18.75" x14ac:dyDescent="0.3">
      <c r="A497" s="13" t="s">
        <v>4</v>
      </c>
      <c r="B497" s="8"/>
      <c r="C497" s="8">
        <f>SUM(C483:C496)</f>
        <v>47646</v>
      </c>
      <c r="D497" s="8">
        <f>SUM(D483:D496)</f>
        <v>0</v>
      </c>
      <c r="E497" s="10">
        <v>2.9159999999999999</v>
      </c>
      <c r="F497" s="10">
        <v>2.9159999999999999</v>
      </c>
      <c r="G497" s="10">
        <f t="shared" ref="G497:G498" si="55">F497-E497</f>
        <v>0</v>
      </c>
      <c r="I497" s="16"/>
      <c r="J497" s="17"/>
    </row>
    <row r="498" spans="1:10" ht="18.75" x14ac:dyDescent="0.3">
      <c r="A498" s="13" t="s">
        <v>44</v>
      </c>
      <c r="B498" s="7">
        <v>18709</v>
      </c>
      <c r="C498" s="7">
        <f>C516</f>
        <v>18709</v>
      </c>
      <c r="D498" s="7">
        <f>D516</f>
        <v>0</v>
      </c>
      <c r="E498" s="9">
        <v>5.6878000000000002</v>
      </c>
      <c r="F498" s="9">
        <v>5.6878000000000002</v>
      </c>
      <c r="G498" s="9">
        <f t="shared" si="55"/>
        <v>0</v>
      </c>
      <c r="I498" s="15"/>
      <c r="J498" s="17"/>
    </row>
    <row r="499" spans="1:10" ht="18.75" x14ac:dyDescent="0.3">
      <c r="A499" s="13" t="s">
        <v>443</v>
      </c>
      <c r="B499" s="8">
        <v>7237</v>
      </c>
      <c r="C499" s="8">
        <v>7237</v>
      </c>
      <c r="D499" s="8">
        <f t="shared" ref="D499:D515" si="56">C499-B499</f>
        <v>0</v>
      </c>
      <c r="E499" s="10"/>
      <c r="F499" s="10"/>
      <c r="G499" s="10"/>
      <c r="I499" s="16"/>
      <c r="J499" s="17"/>
    </row>
    <row r="500" spans="1:10" ht="18.75" x14ac:dyDescent="0.3">
      <c r="A500" s="13" t="s">
        <v>444</v>
      </c>
      <c r="B500" s="8">
        <v>736</v>
      </c>
      <c r="C500" s="8">
        <v>736</v>
      </c>
      <c r="D500" s="8">
        <f t="shared" si="56"/>
        <v>0</v>
      </c>
      <c r="E500" s="10"/>
      <c r="F500" s="10"/>
      <c r="G500" s="10"/>
      <c r="I500" s="16"/>
      <c r="J500" s="17"/>
    </row>
    <row r="501" spans="1:10" ht="18.75" x14ac:dyDescent="0.3">
      <c r="A501" s="13" t="s">
        <v>445</v>
      </c>
      <c r="B501" s="8">
        <v>515</v>
      </c>
      <c r="C501" s="8">
        <v>515</v>
      </c>
      <c r="D501" s="8">
        <f t="shared" si="56"/>
        <v>0</v>
      </c>
      <c r="E501" s="10"/>
      <c r="F501" s="10"/>
      <c r="G501" s="10"/>
      <c r="I501" s="16"/>
      <c r="J501" s="17"/>
    </row>
    <row r="502" spans="1:10" ht="18.75" x14ac:dyDescent="0.3">
      <c r="A502" s="13" t="s">
        <v>446</v>
      </c>
      <c r="B502" s="8">
        <v>509</v>
      </c>
      <c r="C502" s="8">
        <v>509</v>
      </c>
      <c r="D502" s="8">
        <f t="shared" si="56"/>
        <v>0</v>
      </c>
      <c r="E502" s="10"/>
      <c r="F502" s="10"/>
      <c r="G502" s="10"/>
      <c r="I502" s="16"/>
      <c r="J502" s="17"/>
    </row>
    <row r="503" spans="1:10" ht="18.75" x14ac:dyDescent="0.3">
      <c r="A503" s="13" t="s">
        <v>447</v>
      </c>
      <c r="B503" s="8">
        <v>907</v>
      </c>
      <c r="C503" s="8">
        <v>907</v>
      </c>
      <c r="D503" s="8">
        <f t="shared" si="56"/>
        <v>0</v>
      </c>
      <c r="E503" s="10"/>
      <c r="F503" s="10"/>
      <c r="G503" s="10"/>
      <c r="I503" s="16"/>
      <c r="J503" s="17"/>
    </row>
    <row r="504" spans="1:10" ht="18.75" x14ac:dyDescent="0.3">
      <c r="A504" s="13" t="s">
        <v>448</v>
      </c>
      <c r="B504" s="8">
        <v>389</v>
      </c>
      <c r="C504" s="8">
        <v>389</v>
      </c>
      <c r="D504" s="8">
        <f t="shared" si="56"/>
        <v>0</v>
      </c>
      <c r="E504" s="10"/>
      <c r="F504" s="10"/>
      <c r="G504" s="10"/>
      <c r="I504" s="16"/>
      <c r="J504" s="17"/>
    </row>
    <row r="505" spans="1:10" ht="18.75" x14ac:dyDescent="0.3">
      <c r="A505" s="13" t="s">
        <v>449</v>
      </c>
      <c r="B505" s="8">
        <v>590</v>
      </c>
      <c r="C505" s="8">
        <v>590</v>
      </c>
      <c r="D505" s="8">
        <f t="shared" si="56"/>
        <v>0</v>
      </c>
      <c r="E505" s="10"/>
      <c r="F505" s="10"/>
      <c r="G505" s="10"/>
      <c r="I505" s="16"/>
      <c r="J505" s="17"/>
    </row>
    <row r="506" spans="1:10" ht="18.75" x14ac:dyDescent="0.3">
      <c r="A506" s="13" t="s">
        <v>450</v>
      </c>
      <c r="B506" s="8">
        <v>876</v>
      </c>
      <c r="C506" s="8">
        <v>876</v>
      </c>
      <c r="D506" s="8">
        <f t="shared" si="56"/>
        <v>0</v>
      </c>
      <c r="E506" s="10"/>
      <c r="F506" s="10"/>
      <c r="G506" s="10"/>
      <c r="I506" s="16"/>
      <c r="J506" s="17"/>
    </row>
    <row r="507" spans="1:10" ht="18.75" x14ac:dyDescent="0.3">
      <c r="A507" s="13" t="s">
        <v>451</v>
      </c>
      <c r="B507" s="8">
        <v>395</v>
      </c>
      <c r="C507" s="8">
        <v>395</v>
      </c>
      <c r="D507" s="8">
        <f t="shared" si="56"/>
        <v>0</v>
      </c>
      <c r="E507" s="10"/>
      <c r="F507" s="10"/>
      <c r="G507" s="10"/>
      <c r="I507" s="16"/>
      <c r="J507" s="17"/>
    </row>
    <row r="508" spans="1:10" ht="18.75" x14ac:dyDescent="0.3">
      <c r="A508" s="13" t="s">
        <v>452</v>
      </c>
      <c r="B508" s="8">
        <v>292</v>
      </c>
      <c r="C508" s="8">
        <v>292</v>
      </c>
      <c r="D508" s="8">
        <f t="shared" si="56"/>
        <v>0</v>
      </c>
      <c r="E508" s="10"/>
      <c r="F508" s="10"/>
      <c r="G508" s="10"/>
      <c r="I508" s="16"/>
      <c r="J508" s="17"/>
    </row>
    <row r="509" spans="1:10" ht="18.75" x14ac:dyDescent="0.3">
      <c r="A509" s="13" t="s">
        <v>101</v>
      </c>
      <c r="B509" s="8">
        <v>622</v>
      </c>
      <c r="C509" s="8">
        <v>622</v>
      </c>
      <c r="D509" s="8">
        <f t="shared" si="56"/>
        <v>0</v>
      </c>
      <c r="E509" s="10"/>
      <c r="F509" s="10"/>
      <c r="G509" s="10"/>
      <c r="I509" s="16"/>
      <c r="J509" s="17"/>
    </row>
    <row r="510" spans="1:10" ht="18.75" x14ac:dyDescent="0.3">
      <c r="A510" s="13" t="s">
        <v>453</v>
      </c>
      <c r="B510" s="8">
        <v>399</v>
      </c>
      <c r="C510" s="8">
        <v>399</v>
      </c>
      <c r="D510" s="8">
        <f t="shared" si="56"/>
        <v>0</v>
      </c>
      <c r="E510" s="10"/>
      <c r="F510" s="10"/>
      <c r="G510" s="10"/>
      <c r="I510" s="16"/>
      <c r="J510" s="17"/>
    </row>
    <row r="511" spans="1:10" ht="18.75" x14ac:dyDescent="0.3">
      <c r="A511" s="13" t="s">
        <v>454</v>
      </c>
      <c r="B511" s="8">
        <v>606</v>
      </c>
      <c r="C511" s="8">
        <v>606</v>
      </c>
      <c r="D511" s="8">
        <f t="shared" si="56"/>
        <v>0</v>
      </c>
      <c r="E511" s="10"/>
      <c r="F511" s="10"/>
      <c r="G511" s="10"/>
      <c r="I511" s="16"/>
      <c r="J511" s="17"/>
    </row>
    <row r="512" spans="1:10" ht="18.75" x14ac:dyDescent="0.3">
      <c r="A512" s="13" t="s">
        <v>455</v>
      </c>
      <c r="B512" s="8">
        <v>626</v>
      </c>
      <c r="C512" s="8">
        <v>626</v>
      </c>
      <c r="D512" s="8">
        <f t="shared" si="56"/>
        <v>0</v>
      </c>
      <c r="E512" s="10"/>
      <c r="F512" s="10"/>
      <c r="G512" s="10"/>
      <c r="I512" s="16"/>
      <c r="J512" s="17"/>
    </row>
    <row r="513" spans="1:10" ht="18.75" x14ac:dyDescent="0.3">
      <c r="A513" s="13" t="s">
        <v>456</v>
      </c>
      <c r="B513" s="8">
        <v>2826</v>
      </c>
      <c r="C513" s="8">
        <v>2826</v>
      </c>
      <c r="D513" s="8">
        <f t="shared" si="56"/>
        <v>0</v>
      </c>
      <c r="E513" s="10"/>
      <c r="F513" s="10"/>
      <c r="G513" s="10"/>
      <c r="I513" s="16"/>
      <c r="J513" s="17"/>
    </row>
    <row r="514" spans="1:10" ht="18.75" x14ac:dyDescent="0.3">
      <c r="A514" s="13" t="s">
        <v>168</v>
      </c>
      <c r="B514" s="8">
        <v>540</v>
      </c>
      <c r="C514" s="8">
        <v>540</v>
      </c>
      <c r="D514" s="8">
        <f t="shared" si="56"/>
        <v>0</v>
      </c>
      <c r="E514" s="10"/>
      <c r="F514" s="10"/>
      <c r="G514" s="10"/>
      <c r="I514" s="16"/>
      <c r="J514" s="17"/>
    </row>
    <row r="515" spans="1:10" ht="18.75" x14ac:dyDescent="0.3">
      <c r="A515" s="13" t="s">
        <v>112</v>
      </c>
      <c r="B515" s="8">
        <v>644</v>
      </c>
      <c r="C515" s="8">
        <v>644</v>
      </c>
      <c r="D515" s="8">
        <f t="shared" si="56"/>
        <v>0</v>
      </c>
      <c r="E515" s="10"/>
      <c r="F515" s="10"/>
      <c r="G515" s="10"/>
      <c r="I515" s="16"/>
      <c r="J515" s="17"/>
    </row>
    <row r="516" spans="1:10" ht="18.75" x14ac:dyDescent="0.3">
      <c r="A516" s="13" t="s">
        <v>4</v>
      </c>
      <c r="B516" s="8"/>
      <c r="C516" s="8">
        <f>SUM(C499:C515)</f>
        <v>18709</v>
      </c>
      <c r="D516" s="8">
        <f>SUM(D499:D515)</f>
        <v>0</v>
      </c>
      <c r="E516" s="10">
        <v>5.6878000000000002</v>
      </c>
      <c r="F516" s="10">
        <v>5.6878000000000002</v>
      </c>
      <c r="G516" s="10">
        <f t="shared" ref="G516:G517" si="57">F516-E516</f>
        <v>0</v>
      </c>
      <c r="I516" s="16"/>
      <c r="J516" s="17"/>
    </row>
    <row r="517" spans="1:10" ht="18.75" x14ac:dyDescent="0.3">
      <c r="A517" s="13" t="s">
        <v>45</v>
      </c>
      <c r="B517" s="7">
        <v>23116</v>
      </c>
      <c r="C517" s="7">
        <f>C532</f>
        <v>23116</v>
      </c>
      <c r="D517" s="7">
        <f>D532</f>
        <v>0</v>
      </c>
      <c r="E517" s="9">
        <v>8.5589999999999993</v>
      </c>
      <c r="F517" s="9">
        <v>8.5589999999999993</v>
      </c>
      <c r="G517" s="9">
        <f t="shared" si="57"/>
        <v>0</v>
      </c>
      <c r="I517" s="15"/>
      <c r="J517" s="17"/>
    </row>
    <row r="518" spans="1:10" ht="18.75" x14ac:dyDescent="0.3">
      <c r="A518" s="13" t="s">
        <v>457</v>
      </c>
      <c r="B518" s="8">
        <v>11294</v>
      </c>
      <c r="C518" s="8">
        <v>11294</v>
      </c>
      <c r="D518" s="8">
        <f t="shared" ref="D518:D531" si="58">C518-B518</f>
        <v>0</v>
      </c>
      <c r="E518" s="10"/>
      <c r="F518" s="10"/>
      <c r="G518" s="10"/>
      <c r="I518" s="16"/>
      <c r="J518" s="17"/>
    </row>
    <row r="519" spans="1:10" ht="18.75" x14ac:dyDescent="0.3">
      <c r="A519" s="13" t="s">
        <v>458</v>
      </c>
      <c r="B519" s="8">
        <v>1103</v>
      </c>
      <c r="C519" s="8">
        <v>1103</v>
      </c>
      <c r="D519" s="8">
        <f t="shared" si="58"/>
        <v>0</v>
      </c>
      <c r="E519" s="10"/>
      <c r="F519" s="10"/>
      <c r="G519" s="10"/>
      <c r="I519" s="16"/>
      <c r="J519" s="17"/>
    </row>
    <row r="520" spans="1:10" ht="18.75" x14ac:dyDescent="0.3">
      <c r="A520" s="13" t="s">
        <v>459</v>
      </c>
      <c r="B520" s="8">
        <v>636</v>
      </c>
      <c r="C520" s="8">
        <v>636</v>
      </c>
      <c r="D520" s="8">
        <f t="shared" si="58"/>
        <v>0</v>
      </c>
      <c r="E520" s="10"/>
      <c r="F520" s="10"/>
      <c r="G520" s="10"/>
      <c r="I520" s="16"/>
      <c r="J520" s="17"/>
    </row>
    <row r="521" spans="1:10" ht="18.75" x14ac:dyDescent="0.3">
      <c r="A521" s="13" t="s">
        <v>460</v>
      </c>
      <c r="B521" s="8">
        <v>681</v>
      </c>
      <c r="C521" s="8">
        <v>681</v>
      </c>
      <c r="D521" s="8">
        <f t="shared" si="58"/>
        <v>0</v>
      </c>
      <c r="E521" s="10"/>
      <c r="F521" s="10"/>
      <c r="G521" s="10"/>
      <c r="I521" s="16"/>
      <c r="J521" s="17"/>
    </row>
    <row r="522" spans="1:10" ht="18.75" x14ac:dyDescent="0.3">
      <c r="A522" s="13" t="s">
        <v>461</v>
      </c>
      <c r="B522" s="8">
        <v>1450</v>
      </c>
      <c r="C522" s="8">
        <v>1450</v>
      </c>
      <c r="D522" s="8">
        <f t="shared" si="58"/>
        <v>0</v>
      </c>
      <c r="E522" s="10"/>
      <c r="F522" s="10"/>
      <c r="G522" s="10"/>
      <c r="I522" s="16"/>
      <c r="J522" s="17"/>
    </row>
    <row r="523" spans="1:10" ht="18.75" x14ac:dyDescent="0.3">
      <c r="A523" s="13" t="s">
        <v>462</v>
      </c>
      <c r="B523" s="8">
        <v>1490</v>
      </c>
      <c r="C523" s="8">
        <v>1490</v>
      </c>
      <c r="D523" s="8">
        <f t="shared" si="58"/>
        <v>0</v>
      </c>
      <c r="E523" s="10"/>
      <c r="F523" s="10"/>
      <c r="G523" s="10"/>
      <c r="I523" s="16"/>
      <c r="J523" s="17"/>
    </row>
    <row r="524" spans="1:10" ht="18.75" x14ac:dyDescent="0.3">
      <c r="A524" s="13" t="s">
        <v>463</v>
      </c>
      <c r="B524" s="8">
        <v>627</v>
      </c>
      <c r="C524" s="8">
        <v>627</v>
      </c>
      <c r="D524" s="8">
        <f t="shared" si="58"/>
        <v>0</v>
      </c>
      <c r="E524" s="10"/>
      <c r="F524" s="10"/>
      <c r="G524" s="10"/>
      <c r="I524" s="16"/>
      <c r="J524" s="17"/>
    </row>
    <row r="525" spans="1:10" ht="18.75" x14ac:dyDescent="0.3">
      <c r="A525" s="13" t="s">
        <v>464</v>
      </c>
      <c r="B525" s="8">
        <v>1010</v>
      </c>
      <c r="C525" s="8">
        <v>1010</v>
      </c>
      <c r="D525" s="8">
        <f t="shared" si="58"/>
        <v>0</v>
      </c>
      <c r="E525" s="10"/>
      <c r="F525" s="10"/>
      <c r="G525" s="10"/>
      <c r="I525" s="16"/>
      <c r="J525" s="17"/>
    </row>
    <row r="526" spans="1:10" ht="18.75" x14ac:dyDescent="0.3">
      <c r="A526" s="13" t="s">
        <v>465</v>
      </c>
      <c r="B526" s="8">
        <v>683</v>
      </c>
      <c r="C526" s="8">
        <v>683</v>
      </c>
      <c r="D526" s="8">
        <f t="shared" si="58"/>
        <v>0</v>
      </c>
      <c r="E526" s="10"/>
      <c r="F526" s="10"/>
      <c r="G526" s="10"/>
      <c r="I526" s="16"/>
      <c r="J526" s="17"/>
    </row>
    <row r="527" spans="1:10" ht="18.75" x14ac:dyDescent="0.3">
      <c r="A527" s="13" t="s">
        <v>245</v>
      </c>
      <c r="B527" s="8">
        <v>480</v>
      </c>
      <c r="C527" s="8">
        <v>480</v>
      </c>
      <c r="D527" s="8">
        <f t="shared" si="58"/>
        <v>0</v>
      </c>
      <c r="E527" s="10"/>
      <c r="F527" s="10"/>
      <c r="G527" s="10"/>
      <c r="I527" s="16"/>
      <c r="J527" s="17"/>
    </row>
    <row r="528" spans="1:10" ht="18.75" x14ac:dyDescent="0.3">
      <c r="A528" s="13" t="s">
        <v>288</v>
      </c>
      <c r="B528" s="8">
        <v>265</v>
      </c>
      <c r="C528" s="8">
        <v>265</v>
      </c>
      <c r="D528" s="8">
        <f t="shared" si="58"/>
        <v>0</v>
      </c>
      <c r="E528" s="10"/>
      <c r="F528" s="10"/>
      <c r="G528" s="10"/>
      <c r="I528" s="16"/>
      <c r="J528" s="17"/>
    </row>
    <row r="529" spans="1:10" ht="18.75" x14ac:dyDescent="0.3">
      <c r="A529" s="13" t="s">
        <v>466</v>
      </c>
      <c r="B529" s="8">
        <v>1103</v>
      </c>
      <c r="C529" s="8">
        <v>1103</v>
      </c>
      <c r="D529" s="8">
        <f t="shared" si="58"/>
        <v>0</v>
      </c>
      <c r="E529" s="10"/>
      <c r="F529" s="10"/>
      <c r="G529" s="10"/>
      <c r="I529" s="16"/>
      <c r="J529" s="17"/>
    </row>
    <row r="530" spans="1:10" ht="18.75" x14ac:dyDescent="0.3">
      <c r="A530" s="13" t="s">
        <v>467</v>
      </c>
      <c r="B530" s="8">
        <v>1689</v>
      </c>
      <c r="C530" s="8">
        <v>1689</v>
      </c>
      <c r="D530" s="8">
        <f t="shared" si="58"/>
        <v>0</v>
      </c>
      <c r="E530" s="10"/>
      <c r="F530" s="10"/>
      <c r="G530" s="10"/>
      <c r="I530" s="16"/>
      <c r="J530" s="17"/>
    </row>
    <row r="531" spans="1:10" ht="18.75" x14ac:dyDescent="0.3">
      <c r="A531" s="13" t="s">
        <v>468</v>
      </c>
      <c r="B531" s="8">
        <v>605</v>
      </c>
      <c r="C531" s="8">
        <v>605</v>
      </c>
      <c r="D531" s="8">
        <f t="shared" si="58"/>
        <v>0</v>
      </c>
      <c r="E531" s="10"/>
      <c r="F531" s="10"/>
      <c r="G531" s="10"/>
      <c r="I531" s="16"/>
      <c r="J531" s="17"/>
    </row>
    <row r="532" spans="1:10" ht="18.75" x14ac:dyDescent="0.3">
      <c r="A532" s="13" t="s">
        <v>4</v>
      </c>
      <c r="B532" s="8">
        <f>SUM(B518:B531)</f>
        <v>23116</v>
      </c>
      <c r="C532" s="8">
        <f>SUM(C518:C531)</f>
        <v>23116</v>
      </c>
      <c r="D532" s="8">
        <f>SUM(D518:D531)</f>
        <v>0</v>
      </c>
      <c r="E532" s="10">
        <v>8.5589999999999993</v>
      </c>
      <c r="F532" s="10">
        <v>8.5589999999999993</v>
      </c>
      <c r="G532" s="10">
        <f t="shared" ref="G532:G537" si="59">F532-E532</f>
        <v>0</v>
      </c>
      <c r="I532" s="16"/>
      <c r="J532" s="17"/>
    </row>
    <row r="533" spans="1:10" ht="18.75" x14ac:dyDescent="0.3">
      <c r="A533" s="13" t="s">
        <v>46</v>
      </c>
      <c r="B533" s="7">
        <v>100259</v>
      </c>
      <c r="C533" s="7">
        <v>100259</v>
      </c>
      <c r="D533" s="8">
        <f>C533-B533</f>
        <v>0</v>
      </c>
      <c r="E533" s="9">
        <v>6.7000000000000004E-2</v>
      </c>
      <c r="F533" s="9">
        <v>6.7000000000000004E-2</v>
      </c>
      <c r="G533" s="9">
        <f t="shared" si="59"/>
        <v>0</v>
      </c>
      <c r="I533" s="16"/>
      <c r="J533" s="17"/>
    </row>
    <row r="534" spans="1:10" ht="18.75" x14ac:dyDescent="0.3">
      <c r="A534" s="13" t="s">
        <v>47</v>
      </c>
      <c r="B534" s="7">
        <v>58342</v>
      </c>
      <c r="C534" s="7">
        <v>58342</v>
      </c>
      <c r="D534" s="8">
        <f>C534-B534</f>
        <v>0</v>
      </c>
      <c r="E534" s="9">
        <v>6.2E-2</v>
      </c>
      <c r="F534" s="9">
        <v>6.2E-2</v>
      </c>
      <c r="G534" s="9">
        <f t="shared" si="59"/>
        <v>0</v>
      </c>
      <c r="I534" s="16"/>
      <c r="J534" s="17"/>
    </row>
    <row r="535" spans="1:10" ht="18.75" x14ac:dyDescent="0.3">
      <c r="A535" s="13" t="s">
        <v>48</v>
      </c>
      <c r="B535" s="7">
        <v>13678</v>
      </c>
      <c r="C535" s="7">
        <v>13678</v>
      </c>
      <c r="D535" s="8">
        <f>C535-B535</f>
        <v>0</v>
      </c>
      <c r="E535" s="9">
        <v>1.9E-2</v>
      </c>
      <c r="F535" s="9">
        <v>1.9E-2</v>
      </c>
      <c r="G535" s="9">
        <f t="shared" si="59"/>
        <v>0</v>
      </c>
      <c r="I535" s="16"/>
      <c r="J535" s="17"/>
    </row>
    <row r="536" spans="1:10" ht="18.75" x14ac:dyDescent="0.3">
      <c r="A536" s="13" t="s">
        <v>49</v>
      </c>
      <c r="B536" s="7">
        <v>27082</v>
      </c>
      <c r="C536" s="7">
        <v>26857</v>
      </c>
      <c r="D536" s="7">
        <f>C536-B536</f>
        <v>-225</v>
      </c>
      <c r="E536" s="9">
        <v>2.3E-2</v>
      </c>
      <c r="F536" s="9">
        <v>2.3E-2</v>
      </c>
      <c r="G536" s="9">
        <f t="shared" si="59"/>
        <v>0</v>
      </c>
      <c r="I536" s="16"/>
      <c r="J536" s="17"/>
    </row>
    <row r="537" spans="1:10" ht="20.25" customHeight="1" x14ac:dyDescent="0.3">
      <c r="A537" s="13" t="s">
        <v>50</v>
      </c>
      <c r="B537" s="7">
        <v>1523801</v>
      </c>
      <c r="C537" s="7">
        <v>1523801</v>
      </c>
      <c r="D537" s="8">
        <f>C537-B537</f>
        <v>0</v>
      </c>
      <c r="E537" s="11">
        <v>0.5</v>
      </c>
      <c r="F537" s="9">
        <v>0.51</v>
      </c>
      <c r="G537" s="9">
        <f t="shared" si="59"/>
        <v>1.0000000000000009E-2</v>
      </c>
      <c r="I537" s="16"/>
      <c r="J537" s="17"/>
    </row>
    <row r="538" spans="1:10" ht="37.5" x14ac:dyDescent="0.3">
      <c r="A538" s="18" t="s">
        <v>469</v>
      </c>
      <c r="B538" s="6">
        <f t="shared" ref="B538:D538" si="60">B18+B29+B43+B60+B82+B97+B113+B135+B149+B162+B176+B194+B206+B227+B247+B265+B284+B298+B311+B331+B354+B368+B385+B409+B433+B451+B466+B482+B498+B517+B533+B534+B535+B536+B537</f>
        <v>2728673</v>
      </c>
      <c r="C538" s="6">
        <f t="shared" si="60"/>
        <v>2709461</v>
      </c>
      <c r="D538" s="6">
        <f t="shared" si="60"/>
        <v>-19212</v>
      </c>
      <c r="E538" s="11">
        <f>E18+E29+E43+E60+E82+E97+E113+E135+E149+E162+E176+E194+E206+E227+E247+E265+E284+E298+E311+E331+E354+E368+E385+E409+E433+E451+E466+E482+E498+E517+E534+E535+E536+E537+E533</f>
        <v>175.55220000000003</v>
      </c>
      <c r="F538" s="11">
        <f>F18+F29+F43+F60+F82+F97+F113+F135+F149+F162+F176+F194+F206+F227+F247+F265+F284+F298+F311+F331+F354+F368+F385+F409+F433+F451+F466+F482+F498+F517+F534+F535+F536+F537+F533</f>
        <v>175.58820000000003</v>
      </c>
      <c r="G538" s="11">
        <f t="shared" ref="G538" si="61">G18+G29+G43+G60+G82+G97+G113+G135+G149+G162+G176+G194+G206+G227+G247+G265+G284+G298+G311+G331+G354+G368+G385+G409+G433+G451+G466+G482+G498+G517+G533+G534+G535+G536+G537</f>
        <v>3.5999999999996701E-2</v>
      </c>
    </row>
    <row r="539" spans="1:10" ht="37.5" x14ac:dyDescent="0.3">
      <c r="A539" s="18" t="s">
        <v>470</v>
      </c>
      <c r="B539" s="6">
        <f>B532+B516+B497+B481+B465+B450+B432+B407+B383+B366+B352+B329+B309+B296+B282+B263+B245+B225+B205+B193+B175+B161+B148+B134+B112+B96+B81+B59+B42+B28</f>
        <v>40336</v>
      </c>
      <c r="C539" s="6">
        <f t="shared" ref="C539:D539" si="62">C532+C516+C497+C481+C465+C450+C432+C408+C384+C367+C353+C330+C310+C297+C283+C264+C246+C226+C205+C193+C175+C161+C148+C134+C112+C96+C81+C59+C42+C28</f>
        <v>986524</v>
      </c>
      <c r="D539" s="6">
        <f t="shared" si="62"/>
        <v>-18987</v>
      </c>
      <c r="E539" s="11">
        <f>E532+E516+E497+E481+E465+E450+E432+E408+E384+E367+E353+E330+E310+E297+E283+E264+E246+E226+E205+E193+E175+E161+E148+E134+E112+E96+E81+E59+E42+E28</f>
        <v>174.88146</v>
      </c>
      <c r="F539" s="11">
        <f>F532+F516+F497+F481+F465+F450+F432+F408+F384+F367+F353+F330+F310+F297+F283+F264+F246+F226+F205+F193+F175+F161+F148+F134+F112+F96+F81+F59+F42+F28</f>
        <v>174.90746000000001</v>
      </c>
      <c r="G539" s="11">
        <f t="shared" ref="G539" si="63">G532+G516+G497+G481+G465+G450+G432+G408+G384+G367+G353+G330+G310+G297+G283+G264+G246+G226+G205+G193+G175+G161+G148+G134+G112+G96+G81+G59+G42+G28</f>
        <v>2.6000000000000245E-2</v>
      </c>
    </row>
    <row r="540" spans="1:10" ht="37.5" x14ac:dyDescent="0.3">
      <c r="A540" s="18" t="s">
        <v>51</v>
      </c>
      <c r="B540" s="6">
        <f t="shared" ref="B540:D540" si="64">B538-B539-B541</f>
        <v>965175</v>
      </c>
      <c r="C540" s="6">
        <f t="shared" si="64"/>
        <v>0</v>
      </c>
      <c r="D540" s="6">
        <f t="shared" si="64"/>
        <v>0</v>
      </c>
      <c r="E540" s="11">
        <v>0</v>
      </c>
      <c r="F540" s="11">
        <v>0</v>
      </c>
      <c r="G540" s="11">
        <v>0</v>
      </c>
    </row>
    <row r="541" spans="1:10" ht="37.5" x14ac:dyDescent="0.3">
      <c r="A541" s="4" t="s">
        <v>51</v>
      </c>
      <c r="B541" s="6">
        <f t="shared" ref="B541:D541" si="65">SUM(B533:B537)</f>
        <v>1723162</v>
      </c>
      <c r="C541" s="6">
        <f t="shared" ref="C541" si="66">SUM(C533:C537)</f>
        <v>1722937</v>
      </c>
      <c r="D541" s="6">
        <f t="shared" si="65"/>
        <v>-225</v>
      </c>
      <c r="E541" s="11">
        <f>SUM(E533:E537)</f>
        <v>0.67100000000000004</v>
      </c>
      <c r="F541" s="11">
        <f>SUM(F533:F537)</f>
        <v>0.68100000000000005</v>
      </c>
      <c r="G541" s="11">
        <f t="shared" ref="G541" si="67">SUM(G533:G537)</f>
        <v>1.0000000000000009E-2</v>
      </c>
    </row>
    <row r="542" spans="1:10" ht="20.25" customHeight="1" x14ac:dyDescent="0.3">
      <c r="A542" s="24"/>
      <c r="B542" s="25"/>
      <c r="C542" s="25"/>
      <c r="D542" s="25"/>
      <c r="E542" s="26"/>
      <c r="F542" s="26"/>
      <c r="G542" s="26"/>
    </row>
    <row r="543" spans="1:10" ht="20.25" customHeight="1" x14ac:dyDescent="0.3">
      <c r="A543" s="24"/>
      <c r="B543" s="25"/>
      <c r="C543" s="25"/>
      <c r="D543" s="25"/>
      <c r="E543" s="26"/>
      <c r="F543" s="26"/>
      <c r="G543" s="26"/>
    </row>
    <row r="544" spans="1:10" ht="18.75" customHeight="1" x14ac:dyDescent="0.3">
      <c r="A544" s="19"/>
      <c r="B544" s="20"/>
      <c r="C544" s="20"/>
      <c r="D544" s="20"/>
      <c r="E544" s="20"/>
      <c r="F544" s="20"/>
      <c r="G544" s="20"/>
    </row>
    <row r="545" spans="1:7" ht="32.25" customHeight="1" x14ac:dyDescent="0.3">
      <c r="A545" s="30" t="s">
        <v>472</v>
      </c>
      <c r="B545" s="30"/>
      <c r="C545" s="19"/>
      <c r="D545" s="19"/>
      <c r="E545" s="19"/>
      <c r="F545" s="19"/>
      <c r="G545" s="19"/>
    </row>
    <row r="546" spans="1:7" ht="44.25" customHeight="1" x14ac:dyDescent="0.3">
      <c r="A546" s="30"/>
      <c r="B546" s="30"/>
      <c r="C546" s="19"/>
      <c r="D546" s="19"/>
      <c r="E546" s="19"/>
      <c r="F546" s="19" t="s">
        <v>473</v>
      </c>
      <c r="G546" s="19"/>
    </row>
    <row r="547" spans="1:7" ht="18.75" x14ac:dyDescent="0.3">
      <c r="A547" s="19"/>
      <c r="B547" s="5"/>
      <c r="C547" s="5"/>
      <c r="D547" s="5"/>
      <c r="E547" s="5"/>
      <c r="F547" s="5"/>
      <c r="G547" s="5"/>
    </row>
    <row r="548" spans="1:7" ht="18.75" x14ac:dyDescent="0.3">
      <c r="A548" s="19"/>
      <c r="B548" s="5"/>
      <c r="C548" s="5"/>
      <c r="D548" s="5"/>
      <c r="E548" s="5"/>
      <c r="F548" s="5"/>
      <c r="G548" s="5"/>
    </row>
    <row r="549" spans="1:7" ht="18.75" x14ac:dyDescent="0.3">
      <c r="A549" s="19"/>
      <c r="B549" s="19"/>
      <c r="C549" s="21"/>
      <c r="D549" s="19"/>
      <c r="E549" s="19"/>
      <c r="F549" s="21"/>
      <c r="G549" s="19"/>
    </row>
    <row r="550" spans="1:7" ht="18.75" x14ac:dyDescent="0.3">
      <c r="A550" s="19"/>
      <c r="B550" s="19"/>
      <c r="C550" s="19"/>
      <c r="D550" s="19"/>
      <c r="E550" s="19"/>
      <c r="F550" s="19"/>
      <c r="G550" s="19"/>
    </row>
    <row r="551" spans="1:7" x14ac:dyDescent="0.2">
      <c r="A551" s="22"/>
      <c r="B551" s="22"/>
      <c r="C551" s="22"/>
      <c r="D551" s="22"/>
      <c r="E551" s="22"/>
      <c r="F551" s="22"/>
      <c r="G551" s="22"/>
    </row>
    <row r="552" spans="1:7" x14ac:dyDescent="0.2">
      <c r="A552" s="22"/>
      <c r="B552" s="22"/>
      <c r="C552" s="22"/>
      <c r="D552" s="22"/>
      <c r="E552" s="22"/>
      <c r="F552" s="22"/>
      <c r="G552" s="22"/>
    </row>
    <row r="553" spans="1:7" x14ac:dyDescent="0.2">
      <c r="A553" s="22"/>
      <c r="B553" s="22"/>
      <c r="C553" s="22"/>
      <c r="D553" s="22"/>
      <c r="E553" s="22"/>
      <c r="F553" s="22"/>
      <c r="G553" s="22"/>
    </row>
    <row r="554" spans="1:7" x14ac:dyDescent="0.2">
      <c r="A554" s="22"/>
      <c r="B554" s="22"/>
      <c r="C554" s="22"/>
      <c r="D554" s="22"/>
      <c r="E554" s="22"/>
      <c r="F554" s="22"/>
      <c r="G554" s="22"/>
    </row>
    <row r="555" spans="1:7" x14ac:dyDescent="0.2">
      <c r="A555" s="22"/>
      <c r="B555" s="22"/>
      <c r="C555" s="22"/>
      <c r="D555" s="22"/>
      <c r="E555" s="22"/>
      <c r="F555" s="22"/>
      <c r="G555" s="22"/>
    </row>
    <row r="556" spans="1:7" x14ac:dyDescent="0.2">
      <c r="A556" s="22"/>
      <c r="B556" s="22"/>
      <c r="C556" s="22"/>
      <c r="D556" s="22"/>
      <c r="E556" s="22"/>
      <c r="F556" s="22"/>
      <c r="G556" s="22"/>
    </row>
    <row r="557" spans="1:7" x14ac:dyDescent="0.2">
      <c r="A557" s="22"/>
      <c r="B557" s="22"/>
      <c r="C557" s="22"/>
      <c r="D557" s="22"/>
      <c r="E557" s="22"/>
      <c r="F557" s="22"/>
      <c r="G557" s="22"/>
    </row>
    <row r="558" spans="1:7" x14ac:dyDescent="0.2">
      <c r="A558" s="22"/>
      <c r="B558" s="22"/>
      <c r="C558" s="22"/>
      <c r="D558" s="22"/>
      <c r="E558" s="22"/>
      <c r="F558" s="22"/>
      <c r="G558" s="22"/>
    </row>
    <row r="559" spans="1:7" x14ac:dyDescent="0.2">
      <c r="A559" s="22"/>
      <c r="B559" s="22"/>
      <c r="C559" s="22"/>
      <c r="D559" s="22"/>
      <c r="E559" s="22"/>
      <c r="F559" s="22"/>
      <c r="G559" s="22"/>
    </row>
  </sheetData>
  <autoFilter ref="A17:D541"/>
  <mergeCells count="5">
    <mergeCell ref="A16:A17"/>
    <mergeCell ref="B16:D16"/>
    <mergeCell ref="E16:G16"/>
    <mergeCell ref="A14:G14"/>
    <mergeCell ref="A545:B546"/>
  </mergeCells>
  <printOptions horizontalCentered="1"/>
  <pageMargins left="0.31496062992125984" right="0.27559055118110237" top="0.78740157480314965" bottom="0.86614173228346458" header="0.39370078740157483" footer="0.27559055118110237"/>
  <pageSetup paperSize="9" scale="55" fitToHeight="0" orientation="portrait" r:id="rId1"/>
  <headerFooter>
    <oddFooter>&amp;CСтраница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Сводная таблица </vt:lpstr>
      <vt:lpstr>'Сводная таблица '!Заголовки_для_печати</vt:lpstr>
      <vt:lpstr>'Сводная таблица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2013-09-28T11:13:29Z</dcterms:modified>
</cp:coreProperties>
</file>